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dgavgovpt-my.sharepoint.com/personal/mafalda_s_silva_dgav_pt/Documents/Ambiente de Trabalho/Registo Estabelecimentos/COMUNICAÇÕES OBRIGATÓRIAS/ANUAIS/FABRICO/Fabricante alimentos composto/"/>
    </mc:Choice>
  </mc:AlternateContent>
  <xr:revisionPtr revIDLastSave="124" documentId="13_ncr:1_{E5095054-7FF5-442E-8B3F-6A7B04112087}" xr6:coauthVersionLast="47" xr6:coauthVersionMax="47" xr10:uidLastSave="{400C02D8-40E0-4DCD-B348-C75D8BBC9AA0}"/>
  <workbookProtection workbookAlgorithmName="SHA-512" workbookHashValue="GspEhSD/gzM/rBVoz85+D9NNGITcX21aXC/pFJ9l0EuKqNHzQ+UYZaKQPY+uVdVWeIGM/Z61WiD5E32xhMD1hw==" workbookSaltValue="8m5vibOk9VxvLzSMV/Fabg==" workbookSpinCount="100000" lockStructure="1"/>
  <bookViews>
    <workbookView xWindow="-120" yWindow="-120" windowWidth="29040" windowHeight="15720" tabRatio="595" activeTab="1" xr2:uid="{00000000-000D-0000-FFFF-FFFF00000000}"/>
  </bookViews>
  <sheets>
    <sheet name="INSTRUÇOES" sheetId="17" r:id="rId1"/>
    <sheet name="COMUNICAÇAO OBRIGATÓRI" sheetId="1" r:id="rId2"/>
    <sheet name="TIPO" sheetId="10" state="hidden" r:id="rId3"/>
    <sheet name="ESPECIE" sheetId="12" state="hidden" r:id="rId4"/>
    <sheet name="CATEGORIA" sheetId="11" state="hidden" r:id="rId5"/>
    <sheet name="Estabelecimentos_2026" sheetId="19" state="hidden" r:id="rId6"/>
    <sheet name="Folha4" sheetId="4" state="hidden" r:id="rId7"/>
    <sheet name="Folha5" sheetId="5" state="hidden" r:id="rId8"/>
    <sheet name="Folha2" sheetId="2" state="hidden" r:id="rId9"/>
    <sheet name="Folha6" sheetId="13" state="hidden" r:id="rId10"/>
    <sheet name="Folha1" sheetId="14" state="hidden" r:id="rId11"/>
  </sheets>
  <definedNames>
    <definedName name="_xlnm._FilterDatabase" localSheetId="5" hidden="1">Estabelecimentos_2026!$A$1:$M$20</definedName>
    <definedName name="AbelhasMelíferas">Folha2!$O$49</definedName>
    <definedName name="AlimentosDietéticosB">Folha2!$V$14</definedName>
    <definedName name="AlimentosDietéticosCp">Folha2!$T$8</definedName>
    <definedName name="AlimentosDietéticosE">Folha2!$R$14</definedName>
    <definedName name="AlimentosDietéticosO">Folha2!$R$8</definedName>
    <definedName name="AlimentosDietéticosS">Folha2!$S$14</definedName>
    <definedName name="AnimaisDeCompanhia">Folha2!$M$2:$M$4</definedName>
    <definedName name="Aquicultura">Folha2!$L$20:$L$21</definedName>
    <definedName name="Aves">Folha2!$R$20:$R$36</definedName>
    <definedName name="Bovinos">Folha2!$U$14:$U$23</definedName>
    <definedName name="CabrasLeiteiras">Folha2!$T$9</definedName>
    <definedName name="Canina">Folha2!$P$2</definedName>
    <definedName name="Caprinos">Folha2!$S$8:$S$10</definedName>
    <definedName name="CaprinosCarne">Folha2!$T$10</definedName>
    <definedName name="Caracóis">Folha2!$M$11</definedName>
    <definedName name="Coelhos">Folha2!$O$17</definedName>
    <definedName name="Coelhos.">Folha2!$P$14</definedName>
    <definedName name="ComplementaresProteícos">Folha2!$V$15</definedName>
    <definedName name="ComplementaresS">Folha2!$S$15</definedName>
    <definedName name="DePeleComPêlo">Folha2!$N$2</definedName>
    <definedName name="Diversas">Folha2!$O$14</definedName>
    <definedName name="Equídeos">Folha2!$Q$14:$Q$16</definedName>
    <definedName name="ÉquinosTrabalhoDesporto">Folha2!$R$16</definedName>
    <definedName name="estabelecimento" localSheetId="1">Folha2!$F$2:$F$16</definedName>
    <definedName name="Felina">Folha2!$R$2</definedName>
    <definedName name="FrangosCarneAcabamento">Folha2!$Q$36</definedName>
    <definedName name="FrangosCarneRetirada">Folha2!$Q$35</definedName>
    <definedName name="GalinhasPoedeiras">Folha2!$Q$22</definedName>
    <definedName name="GalinhasPosturaReprodutoresFrangasRecria">Folha2!$Q$23</definedName>
    <definedName name="GalinhasPosturaReprodutoresPintosCria">Folha2!$Q$25</definedName>
    <definedName name="GalinhasReprodutoras">Folha2!$Q$26</definedName>
    <definedName name="GénerosAlimentícios">Folha2!$L$2:$L$13</definedName>
    <definedName name="Helicídeos">Folha2!$M$14</definedName>
    <definedName name="Insetos">Folha2!$N$14:$N$15</definedName>
    <definedName name="LeitõesIniciação">Folha2!$S$16</definedName>
    <definedName name="LeitõesRecria">Folha2!$S$17</definedName>
    <definedName name="MultiEspécies">Folha2!$N$6</definedName>
    <definedName name="ND">Folha2!$N$3</definedName>
    <definedName name="NovilhasRecria">Folha2!$V$16</definedName>
    <definedName name="NovilhosEngordaAcabamento">Folha2!$V$17</definedName>
    <definedName name="NovilhosEngordaCrescimento">Folha2!$V$18</definedName>
    <definedName name="Outros">Folha2!$T$2:$T$5</definedName>
    <definedName name="OutrosA">Folha2!#REF!</definedName>
    <definedName name="OutrosB">Folha2!$V$19</definedName>
    <definedName name="OutrosS">Folha2!$S$18</definedName>
    <definedName name="OvelhasLeiteiras">Folha2!$R$9</definedName>
    <definedName name="Ovinos">Folha2!$Q$8:$Q$10</definedName>
    <definedName name="OvinosCarne">Folha2!$R$10</definedName>
    <definedName name="PatosParaCarne">Folha2!$Q$24</definedName>
    <definedName name="PatosReprodutores">Folha2!$Q$27</definedName>
    <definedName name="Peixes">Folha2!$L$69</definedName>
    <definedName name="PÊLO">Folha2!$N$2</definedName>
    <definedName name="PeqRuminantes">Folha2!$N$7</definedName>
    <definedName name="PerúsCrescimento">Folha2!$Q$28</definedName>
    <definedName name="PerúsEngorda">Folha2!$Q$29</definedName>
    <definedName name="PerúsIniciação">Folha2!$Q$32</definedName>
    <definedName name="PerúsReprodutores">Folha2!$Q$30</definedName>
    <definedName name="PerúsRetirada">Folha2!$Q$31</definedName>
    <definedName name="PintosCarneCrescimento">Folha2!$Q$34</definedName>
    <definedName name="PintosCarneIniciação">Folha2!$Q$33</definedName>
    <definedName name="PorcasReprodutorasFuturasReprodutoras">Folha2!$S$19</definedName>
    <definedName name="PorcasReprodutorasGestação">Folha2!$S$20</definedName>
    <definedName name="PorcasReprodutorasGestaçãoLactação">Folha2!$S$21</definedName>
    <definedName name="PorcasReprodutorasLactação">Folha2!$T$22</definedName>
    <definedName name="PorcosAcabamento">Folha2!$S$23</definedName>
    <definedName name="PorcosCrescimento">Folha2!$S$24</definedName>
    <definedName name="PorcosEngorda">Folha2!$S$25</definedName>
    <definedName name="Ruminantes">Folha2!$Q$21:$Q$21</definedName>
    <definedName name="Suínos">Folha2!$T$14:$T$25</definedName>
    <definedName name="TIPO">'COMUNICAÇAO OBRIGATÓRI'!$B$10</definedName>
    <definedName name="VacasAleitantes">Folha2!$V$20</definedName>
    <definedName name="VacasLeiteiras">Folha2!$V$21</definedName>
    <definedName name="VitelosAleitamento">Folha2!$V$22</definedName>
    <definedName name="VitelosCria">Folha2!$V$23</definedName>
    <definedName name="Z_E250BEC2_8600_4C14_A043_40AB92DD3F05_.wvu.Cols" localSheetId="8" hidden="1">Folha2!$B:$E</definedName>
  </definedNames>
  <calcPr calcId="191029"/>
  <customWorkbookViews>
    <customWorkbookView name="a" guid="{E250BEC2-8600-4C14-A043-40AB92DD3F05}" maximized="1" windowWidth="1362" windowHeight="522" tabRatio="59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9" l="1"/>
  <c r="C13" i="19"/>
  <c r="C8" i="19"/>
  <c r="C12" i="19"/>
  <c r="C3" i="19"/>
  <c r="C4" i="19"/>
  <c r="C6" i="19"/>
  <c r="C7" i="19"/>
  <c r="C9" i="19"/>
  <c r="C10" i="19"/>
  <c r="C11" i="19"/>
  <c r="C14" i="19"/>
  <c r="C15" i="19"/>
  <c r="C16" i="19"/>
  <c r="C17" i="19"/>
  <c r="C18" i="19"/>
  <c r="C19" i="19"/>
  <c r="C20" i="19"/>
  <c r="C2" i="19"/>
  <c r="F15" i="2"/>
  <c r="F16" i="2"/>
  <c r="F14" i="2"/>
  <c r="F13" i="2"/>
  <c r="F12" i="2"/>
  <c r="F11" i="2"/>
  <c r="M18" i="2"/>
  <c r="O7" i="2" l="1"/>
  <c r="C65" i="5" s="1"/>
  <c r="O6" i="2"/>
  <c r="C64" i="5" s="1"/>
  <c r="B53" i="4"/>
  <c r="B54" i="4"/>
  <c r="C53" i="4"/>
  <c r="D53" i="4"/>
  <c r="C54" i="4"/>
  <c r="D54" i="4"/>
  <c r="N7" i="2"/>
  <c r="B65" i="5" s="1"/>
  <c r="N6" i="2"/>
  <c r="B64" i="5" s="1"/>
  <c r="M7" i="2"/>
  <c r="A65" i="5" s="1"/>
  <c r="M6" i="2"/>
  <c r="A64" i="5" s="1"/>
  <c r="D12" i="12"/>
  <c r="D13" i="12"/>
  <c r="C28" i="4"/>
  <c r="T14" i="2" s="1"/>
  <c r="C55" i="11" s="1"/>
  <c r="D28" i="4"/>
  <c r="S14" i="2" s="1"/>
  <c r="C29" i="4"/>
  <c r="T15" i="2" s="1"/>
  <c r="C56" i="11" s="1"/>
  <c r="D29" i="4"/>
  <c r="S15" i="2" s="1"/>
  <c r="C30" i="4"/>
  <c r="T16" i="2" s="1"/>
  <c r="C57" i="11" s="1"/>
  <c r="D30" i="4"/>
  <c r="S16" i="2" s="1"/>
  <c r="C31" i="4"/>
  <c r="T17" i="2" s="1"/>
  <c r="C58" i="11" s="1"/>
  <c r="D31" i="4"/>
  <c r="S17" i="2" s="1"/>
  <c r="C32" i="4"/>
  <c r="T18" i="2" s="1"/>
  <c r="C59" i="11" s="1"/>
  <c r="D32" i="4"/>
  <c r="S18" i="2" s="1"/>
  <c r="C33" i="4"/>
  <c r="T19" i="2" s="1"/>
  <c r="C60" i="11" s="1"/>
  <c r="D33" i="4"/>
  <c r="S19" i="2" s="1"/>
  <c r="C34" i="4"/>
  <c r="T20" i="2" s="1"/>
  <c r="C61" i="11" s="1"/>
  <c r="D34" i="4"/>
  <c r="S20" i="2" s="1"/>
  <c r="C35" i="4"/>
  <c r="T21" i="2" s="1"/>
  <c r="C62" i="11" s="1"/>
  <c r="D35" i="4"/>
  <c r="S21" i="2" s="1"/>
  <c r="C36" i="4"/>
  <c r="T22" i="2" s="1"/>
  <c r="C63" i="11" s="1"/>
  <c r="D36" i="4"/>
  <c r="S22" i="2" s="1"/>
  <c r="C37" i="4"/>
  <c r="T23" i="2" s="1"/>
  <c r="C64" i="11" s="1"/>
  <c r="D37" i="4"/>
  <c r="S23" i="2" s="1"/>
  <c r="C38" i="4"/>
  <c r="T24" i="2" s="1"/>
  <c r="C65" i="11" s="1"/>
  <c r="D38" i="4"/>
  <c r="S24" i="2" s="1"/>
  <c r="C50" i="4"/>
  <c r="D50" i="4"/>
  <c r="C51" i="4"/>
  <c r="D51" i="4"/>
  <c r="C52" i="4"/>
  <c r="D52" i="4"/>
  <c r="T8" i="2" s="1"/>
  <c r="C61" i="5" s="1"/>
  <c r="C47" i="4"/>
  <c r="D47" i="4"/>
  <c r="C48" i="4"/>
  <c r="D48" i="4"/>
  <c r="C49" i="4"/>
  <c r="D49" i="4"/>
  <c r="R8" i="2" s="1"/>
  <c r="C58" i="5" s="1"/>
  <c r="V20" i="2"/>
  <c r="V21" i="2"/>
  <c r="V15" i="2"/>
  <c r="V17" i="2"/>
  <c r="V16" i="2"/>
  <c r="V19" i="2"/>
  <c r="V18" i="2"/>
  <c r="V14" i="2"/>
  <c r="U20" i="2"/>
  <c r="C33" i="11" s="1"/>
  <c r="U21" i="2"/>
  <c r="C34" i="11" s="1"/>
  <c r="U15" i="2"/>
  <c r="C28" i="11" s="1"/>
  <c r="U17" i="2"/>
  <c r="C30" i="11" s="1"/>
  <c r="U16" i="2"/>
  <c r="C29" i="11" s="1"/>
  <c r="U19" i="2"/>
  <c r="C32" i="11" s="1"/>
  <c r="U18" i="2"/>
  <c r="C31" i="11" s="1"/>
  <c r="U14" i="2"/>
  <c r="C27" i="11" s="1"/>
  <c r="Q36" i="2" l="1"/>
  <c r="C38" i="5" s="1"/>
  <c r="Q35" i="2"/>
  <c r="C37" i="5" s="1"/>
  <c r="Q22" i="2"/>
  <c r="C24" i="5" s="1"/>
  <c r="Q23" i="2"/>
  <c r="C25" i="5" s="1"/>
  <c r="Q26" i="2"/>
  <c r="Q25" i="2"/>
  <c r="Q24" i="2"/>
  <c r="C26" i="5" s="1"/>
  <c r="Q27" i="2"/>
  <c r="C29" i="5" s="1"/>
  <c r="Q28" i="2"/>
  <c r="C30" i="5" s="1"/>
  <c r="Q29" i="2"/>
  <c r="C31" i="5" s="1"/>
  <c r="Q32" i="2"/>
  <c r="C34" i="5" s="1"/>
  <c r="Q30" i="2"/>
  <c r="C32" i="5" s="1"/>
  <c r="Q31" i="2"/>
  <c r="C33" i="5" s="1"/>
  <c r="Q34" i="2"/>
  <c r="C36" i="5" s="1"/>
  <c r="Q33" i="2"/>
  <c r="C35" i="5" s="1"/>
  <c r="Q20" i="2"/>
  <c r="C22" i="5" s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Q21" i="2" s="1"/>
  <c r="C23" i="5" s="1"/>
  <c r="D27" i="4"/>
  <c r="C16" i="5"/>
  <c r="C17" i="5"/>
  <c r="C15" i="5"/>
  <c r="R14" i="2"/>
  <c r="R2" i="2"/>
  <c r="S2" i="2"/>
  <c r="Q2" i="2"/>
  <c r="P2" i="2"/>
  <c r="A56" i="13"/>
  <c r="A57" i="13"/>
  <c r="A58" i="13"/>
  <c r="A59" i="13"/>
  <c r="A60" i="13"/>
  <c r="A55" i="13"/>
  <c r="C28" i="5" l="1"/>
  <c r="C27" i="5"/>
  <c r="B29" i="13"/>
  <c r="B30" i="13"/>
  <c r="B31" i="13"/>
  <c r="B32" i="13"/>
  <c r="B33" i="13"/>
  <c r="B34" i="13"/>
  <c r="B35" i="13"/>
  <c r="B36" i="13"/>
  <c r="B37" i="13"/>
  <c r="B38" i="13"/>
  <c r="B28" i="13"/>
  <c r="B3" i="13"/>
  <c r="B3" i="4" l="1"/>
  <c r="B9" i="4"/>
  <c r="B10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30" i="4"/>
  <c r="B31" i="4"/>
  <c r="B32" i="4"/>
  <c r="B33" i="4"/>
  <c r="B34" i="4"/>
  <c r="B35" i="4"/>
  <c r="B36" i="4"/>
  <c r="B37" i="4"/>
  <c r="B38" i="4"/>
  <c r="B40" i="4"/>
  <c r="B41" i="4"/>
  <c r="B42" i="4"/>
  <c r="B43" i="4"/>
  <c r="B44" i="4"/>
  <c r="B45" i="4"/>
  <c r="B46" i="4"/>
  <c r="B48" i="4"/>
  <c r="B49" i="4"/>
  <c r="B51" i="4"/>
  <c r="B52" i="4"/>
  <c r="A56" i="4"/>
  <c r="A57" i="4"/>
  <c r="A58" i="4"/>
  <c r="B58" i="4"/>
  <c r="A59" i="4"/>
  <c r="B59" i="4"/>
  <c r="A60" i="4"/>
  <c r="B60" i="4"/>
  <c r="F4" i="2"/>
  <c r="F5" i="2"/>
  <c r="F6" i="2"/>
  <c r="F7" i="2"/>
  <c r="F9" i="2"/>
  <c r="F10" i="2"/>
  <c r="F2" i="2"/>
  <c r="C84" i="11" l="1"/>
  <c r="B84" i="11"/>
  <c r="B82" i="11"/>
  <c r="C46" i="11" l="1"/>
  <c r="C40" i="11"/>
  <c r="C7" i="11"/>
  <c r="C6" i="11"/>
  <c r="B55" i="11"/>
  <c r="B51" i="11"/>
  <c r="B46" i="11"/>
  <c r="B36" i="11"/>
  <c r="B27" i="11"/>
  <c r="B9" i="11"/>
  <c r="B6" i="11"/>
  <c r="C21" i="12"/>
  <c r="C17" i="12"/>
  <c r="B8" i="10"/>
  <c r="B6" i="10"/>
  <c r="N2" i="2" l="1"/>
  <c r="D21" i="12" s="1"/>
  <c r="O13" i="2" l="1"/>
  <c r="N15" i="2"/>
  <c r="B17" i="5" l="1"/>
  <c r="C49" i="1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C19" i="5" l="1"/>
  <c r="B18" i="5"/>
  <c r="M4" i="2"/>
  <c r="D19" i="12" s="1"/>
  <c r="O3" i="2" l="1"/>
  <c r="C12" i="5" s="1"/>
  <c r="N3" i="2"/>
  <c r="U4" i="2"/>
  <c r="C10" i="5" s="1"/>
  <c r="U5" i="2"/>
  <c r="C11" i="5" s="1"/>
  <c r="U3" i="2"/>
  <c r="C9" i="5" s="1"/>
  <c r="U2" i="2"/>
  <c r="C8" i="5" s="1"/>
  <c r="C6" i="5"/>
  <c r="C7" i="5"/>
  <c r="C5" i="5"/>
  <c r="C4" i="5"/>
  <c r="C3" i="5"/>
  <c r="C2" i="5"/>
  <c r="T10" i="2"/>
  <c r="C63" i="5" s="1"/>
  <c r="T9" i="2"/>
  <c r="C62" i="5" s="1"/>
  <c r="R10" i="2"/>
  <c r="C60" i="5" s="1"/>
  <c r="R9" i="2"/>
  <c r="C59" i="5" s="1"/>
  <c r="C41" i="5"/>
  <c r="C43" i="5"/>
  <c r="C42" i="5"/>
  <c r="C46" i="5"/>
  <c r="C45" i="5"/>
  <c r="C40" i="5"/>
  <c r="C44" i="5"/>
  <c r="C39" i="5"/>
  <c r="B39" i="5" l="1"/>
  <c r="B44" i="5"/>
  <c r="B42" i="5"/>
  <c r="B12" i="5"/>
  <c r="D22" i="12"/>
  <c r="O14" i="2"/>
  <c r="B46" i="5"/>
  <c r="B40" i="5"/>
  <c r="B43" i="5"/>
  <c r="B45" i="5"/>
  <c r="B41" i="5"/>
  <c r="C49" i="5"/>
  <c r="C50" i="5"/>
  <c r="C57" i="5"/>
  <c r="C56" i="5"/>
  <c r="C52" i="5"/>
  <c r="C53" i="5"/>
  <c r="C55" i="5"/>
  <c r="C54" i="5"/>
  <c r="C51" i="5"/>
  <c r="C48" i="5"/>
  <c r="C47" i="5"/>
  <c r="B54" i="5" l="1"/>
  <c r="B56" i="5"/>
  <c r="B49" i="5"/>
  <c r="B47" i="5"/>
  <c r="B55" i="5"/>
  <c r="B53" i="5"/>
  <c r="B48" i="5"/>
  <c r="B57" i="5"/>
  <c r="B51" i="5"/>
  <c r="B52" i="5"/>
  <c r="B50" i="5"/>
  <c r="R36" i="2"/>
  <c r="C25" i="11" s="1"/>
  <c r="R35" i="2"/>
  <c r="C24" i="11" s="1"/>
  <c r="R22" i="2"/>
  <c r="C11" i="11" s="1"/>
  <c r="R23" i="2"/>
  <c r="C12" i="11" s="1"/>
  <c r="R26" i="2"/>
  <c r="C15" i="11" s="1"/>
  <c r="R25" i="2"/>
  <c r="C14" i="11" s="1"/>
  <c r="R24" i="2"/>
  <c r="C13" i="11" s="1"/>
  <c r="R27" i="2"/>
  <c r="C16" i="11" s="1"/>
  <c r="R28" i="2"/>
  <c r="C17" i="11" s="1"/>
  <c r="R29" i="2"/>
  <c r="C18" i="11" s="1"/>
  <c r="R32" i="2"/>
  <c r="C21" i="11" s="1"/>
  <c r="R30" i="2"/>
  <c r="C19" i="11" s="1"/>
  <c r="R31" i="2"/>
  <c r="C20" i="11" s="1"/>
  <c r="R34" i="2"/>
  <c r="C23" i="11" s="1"/>
  <c r="R33" i="2"/>
  <c r="C22" i="11" s="1"/>
  <c r="R21" i="2"/>
  <c r="C10" i="11" s="1"/>
  <c r="R20" i="2"/>
  <c r="C9" i="11" s="1"/>
  <c r="Q10" i="2"/>
  <c r="Q9" i="2"/>
  <c r="Q8" i="2"/>
  <c r="S10" i="2"/>
  <c r="S9" i="2"/>
  <c r="S8" i="2"/>
  <c r="B63" i="5" l="1"/>
  <c r="C38" i="11"/>
  <c r="B31" i="5"/>
  <c r="B28" i="5"/>
  <c r="B37" i="5"/>
  <c r="B36" i="5"/>
  <c r="B33" i="5"/>
  <c r="B27" i="5"/>
  <c r="B61" i="5"/>
  <c r="C36" i="11"/>
  <c r="B59" i="5"/>
  <c r="C52" i="11"/>
  <c r="B23" i="5"/>
  <c r="B32" i="5"/>
  <c r="B29" i="5"/>
  <c r="B25" i="5"/>
  <c r="B58" i="5"/>
  <c r="C51" i="11"/>
  <c r="B22" i="5"/>
  <c r="B30" i="5"/>
  <c r="B38" i="5"/>
  <c r="B62" i="5"/>
  <c r="C37" i="11"/>
  <c r="B60" i="5"/>
  <c r="C53" i="11"/>
  <c r="B35" i="5"/>
  <c r="B34" i="5"/>
  <c r="B26" i="5"/>
  <c r="B24" i="5"/>
  <c r="R15" i="2"/>
  <c r="C20" i="5" s="1"/>
  <c r="R16" i="2"/>
  <c r="C21" i="5" s="1"/>
  <c r="O17" i="2"/>
  <c r="C18" i="5" s="1"/>
  <c r="M17" i="2"/>
  <c r="C13" i="5" s="1"/>
  <c r="L24" i="2"/>
  <c r="B14" i="5" s="1"/>
  <c r="Q15" i="2"/>
  <c r="Q16" i="2"/>
  <c r="Q14" i="2"/>
  <c r="P14" i="2"/>
  <c r="N14" i="2"/>
  <c r="M14" i="2"/>
  <c r="B15" i="5" s="1"/>
  <c r="B21" i="5" l="1"/>
  <c r="C44" i="11"/>
  <c r="B19" i="5"/>
  <c r="C42" i="11"/>
  <c r="B16" i="5"/>
  <c r="C48" i="11"/>
  <c r="B20" i="5"/>
  <c r="C43" i="11"/>
  <c r="T3" i="2"/>
  <c r="T2" i="2"/>
  <c r="T4" i="2"/>
  <c r="T5" i="2"/>
  <c r="L20" i="2"/>
  <c r="L23" i="2" s="1"/>
  <c r="B13" i="5" s="1"/>
  <c r="L21" i="2"/>
  <c r="R19" i="2"/>
  <c r="A22" i="5" s="1"/>
  <c r="T1" i="2"/>
  <c r="L5" i="2"/>
  <c r="L12" i="2"/>
  <c r="L4" i="2"/>
  <c r="D6" i="12" s="1"/>
  <c r="L13" i="2"/>
  <c r="L3" i="2"/>
  <c r="D5" i="12" s="1"/>
  <c r="L9" i="2"/>
  <c r="L6" i="2"/>
  <c r="L7" i="2"/>
  <c r="L8" i="2"/>
  <c r="D10" i="12" s="1"/>
  <c r="L2" i="2"/>
  <c r="N1" i="2"/>
  <c r="M1" i="2"/>
  <c r="L1" i="2"/>
  <c r="T13" i="2" l="1"/>
  <c r="A47" i="5" s="1"/>
  <c r="D15" i="12"/>
  <c r="P13" i="2"/>
  <c r="D8" i="12"/>
  <c r="L19" i="2"/>
  <c r="A13" i="5" s="1"/>
  <c r="D4" i="12"/>
  <c r="N13" i="2"/>
  <c r="B48" i="11" s="1"/>
  <c r="D11" i="12"/>
  <c r="Q7" i="2"/>
  <c r="A58" i="5" s="1"/>
  <c r="D14" i="12"/>
  <c r="Q13" i="2"/>
  <c r="A19" i="5" s="1"/>
  <c r="D9" i="12"/>
  <c r="S7" i="2"/>
  <c r="A61" i="5" s="1"/>
  <c r="D7" i="12"/>
  <c r="P1" i="2"/>
  <c r="D17" i="12"/>
  <c r="B11" i="5"/>
  <c r="C78" i="11"/>
  <c r="B40" i="11"/>
  <c r="R1" i="2"/>
  <c r="D18" i="12"/>
  <c r="A8" i="5"/>
  <c r="B75" i="11"/>
  <c r="B8" i="5"/>
  <c r="C75" i="11"/>
  <c r="B10" i="5"/>
  <c r="C77" i="11"/>
  <c r="B9" i="5"/>
  <c r="C76" i="11"/>
  <c r="B5" i="5"/>
  <c r="C73" i="11"/>
  <c r="B7" i="5"/>
  <c r="B6" i="5"/>
  <c r="B2" i="5"/>
  <c r="C71" i="11"/>
  <c r="B4" i="5"/>
  <c r="B3" i="5"/>
  <c r="U13" i="2"/>
  <c r="A39" i="5" s="1"/>
  <c r="M13" i="2"/>
  <c r="A15" i="5" s="1"/>
  <c r="A16" i="5" l="1"/>
  <c r="F10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B42" i="11"/>
  <c r="A2" i="5"/>
  <c r="B71" i="11"/>
  <c r="A5" i="5"/>
  <c r="B73" i="11"/>
</calcChain>
</file>

<file path=xl/sharedStrings.xml><?xml version="1.0" encoding="utf-8"?>
<sst xmlns="http://schemas.openxmlformats.org/spreadsheetml/2006/main" count="808" uniqueCount="350">
  <si>
    <t xml:space="preserve">  - </t>
  </si>
  <si>
    <t>Nível 1</t>
  </si>
  <si>
    <t>Cães</t>
  </si>
  <si>
    <t>Gatos</t>
  </si>
  <si>
    <t>Outros</t>
  </si>
  <si>
    <t>Aves</t>
  </si>
  <si>
    <t>Bovinos</t>
  </si>
  <si>
    <t>Caprinos</t>
  </si>
  <si>
    <t>Caracóis</t>
  </si>
  <si>
    <t>Coelhos</t>
  </si>
  <si>
    <t>Equídeos</t>
  </si>
  <si>
    <t>Ovinos</t>
  </si>
  <si>
    <t>Roedores</t>
  </si>
  <si>
    <t>Suínos</t>
  </si>
  <si>
    <t>Nível 3</t>
  </si>
  <si>
    <t>Nível 4</t>
  </si>
  <si>
    <t>TONELADAS</t>
  </si>
  <si>
    <t>ANIMAIS DE COMPANHIA</t>
  </si>
  <si>
    <t>estabelecimentos</t>
  </si>
  <si>
    <t>Nível 6</t>
  </si>
  <si>
    <t>Helicídeos</t>
  </si>
  <si>
    <t>Insetos</t>
  </si>
  <si>
    <t>Répteis</t>
  </si>
  <si>
    <t>Aquicultura</t>
  </si>
  <si>
    <t>AbelhasMelíferas</t>
  </si>
  <si>
    <t>AnimaisDeCompanhia</t>
  </si>
  <si>
    <t>PintosCarneIniciação</t>
  </si>
  <si>
    <t>PintosCarneCrescimento</t>
  </si>
  <si>
    <t>FrangosCarneAcabamento</t>
  </si>
  <si>
    <t>FrangosCarneRetirada</t>
  </si>
  <si>
    <t>GalinhasPosturaReprodutoresPintosCria</t>
  </si>
  <si>
    <t>GalinhasPosturaReprodutoresFrangasRecria</t>
  </si>
  <si>
    <t>GalinhasPoedeiras</t>
  </si>
  <si>
    <t>GalinhasReprodutoras</t>
  </si>
  <si>
    <t>PatosParaCarne</t>
  </si>
  <si>
    <t>PatosReprodutores</t>
  </si>
  <si>
    <t>PerúsIniciação</t>
  </si>
  <si>
    <t>PerúsReprodutores</t>
  </si>
  <si>
    <t>LeitõesIniciação</t>
  </si>
  <si>
    <t>LeitõesRecria</t>
  </si>
  <si>
    <t>PorcosCrescimento</t>
  </si>
  <si>
    <t>PorcosEngorda</t>
  </si>
  <si>
    <t>PorcosAcabamento</t>
  </si>
  <si>
    <t>PorcasReprodutorasGestação</t>
  </si>
  <si>
    <t>PorcasReprodutorasLactação</t>
  </si>
  <si>
    <t>PorcasReprodutorasGestaçãoLactação</t>
  </si>
  <si>
    <t>ÉguasReprodutoras</t>
  </si>
  <si>
    <t>VitelosCria</t>
  </si>
  <si>
    <t>VitelosAleitamento</t>
  </si>
  <si>
    <t>NovilhasRecria</t>
  </si>
  <si>
    <t>NovilhosEngordaCrescimento</t>
  </si>
  <si>
    <t>NovilhosEngordaAcabamento</t>
  </si>
  <si>
    <t>VacasLeiteiras</t>
  </si>
  <si>
    <t>VacasAleitantes</t>
  </si>
  <si>
    <t>OvinosCarne</t>
  </si>
  <si>
    <t>OvelhasLeiteiras</t>
  </si>
  <si>
    <t>CaprinosCarne</t>
  </si>
  <si>
    <t>CabrasLeiteiras</t>
  </si>
  <si>
    <t>PorcasReprodutorasFuturasReprodutoras</t>
  </si>
  <si>
    <t>Peixes.</t>
  </si>
  <si>
    <t>Coelhos.</t>
  </si>
  <si>
    <t>OutrasEspécies</t>
  </si>
  <si>
    <t>PerúsCrescimento</t>
  </si>
  <si>
    <t>PerúsEngorda</t>
  </si>
  <si>
    <t>PerúsRetirada</t>
  </si>
  <si>
    <t>ÉquinosTrabalhoDesporto</t>
  </si>
  <si>
    <t>Quantidade toneladas</t>
  </si>
  <si>
    <t>AvesOrnamentaisExóticas</t>
  </si>
  <si>
    <t>PeixesOrnamentais</t>
  </si>
  <si>
    <t>GénerosAlimentícios</t>
  </si>
  <si>
    <t>DePeleComPêlo</t>
  </si>
  <si>
    <t xml:space="preserve">                                                        </t>
  </si>
  <si>
    <t>-</t>
  </si>
  <si>
    <t>TIPO</t>
  </si>
  <si>
    <t>ESPÉCIE</t>
  </si>
  <si>
    <t>CATEGORIA</t>
  </si>
  <si>
    <t>ESTABELECIMENTO:</t>
  </si>
  <si>
    <t>PT3AA02499</t>
  </si>
  <si>
    <t xml:space="preserve">ADM PORTUGAL, S.A. </t>
  </si>
  <si>
    <t>PT5AA07249</t>
  </si>
  <si>
    <t>PT3AA02498</t>
  </si>
  <si>
    <t xml:space="preserve">D.I.N. – Desenvolvimento e Inovação Nutricional, S.A. </t>
  </si>
  <si>
    <t>PT5AA02486</t>
  </si>
  <si>
    <t>EUROCEREAL - Comercialização de Produtos Agro-Alimentares, S.A.</t>
  </si>
  <si>
    <t>PT5AA07912</t>
  </si>
  <si>
    <t>Gpellets-Gestão, Tecnologia e Serviços, Lda</t>
  </si>
  <si>
    <t>PT3AA07908</t>
  </si>
  <si>
    <t>Nutrinova - Nutrição Animal, S.A.</t>
  </si>
  <si>
    <t>PT3AA08486</t>
  </si>
  <si>
    <t xml:space="preserve">Promor – Abastecedora de Produtos Agro-Pecuários, S.A. </t>
  </si>
  <si>
    <t>PT5AA07292</t>
  </si>
  <si>
    <t>Rações Valouro, S.A. (Ramalhal) 1</t>
  </si>
  <si>
    <t>PT5AA02490</t>
  </si>
  <si>
    <t>REAGRO - Importação e Exportação, S.A.</t>
  </si>
  <si>
    <t>PT6AA11270</t>
  </si>
  <si>
    <t>VA – Indústria e Comércio de Adubos e Pré-Misturas Unipessoal, Lda</t>
  </si>
  <si>
    <t>PT5AA07264</t>
  </si>
  <si>
    <t>Vetlima – Sociedade Distribuidora Produtos Agro-Pecuários, S.A.</t>
  </si>
  <si>
    <t>PT5AA07321</t>
  </si>
  <si>
    <t>Zoopan – Produtos Pecuários, S.A.</t>
  </si>
  <si>
    <t>Diversas</t>
  </si>
  <si>
    <t>N.D.</t>
  </si>
  <si>
    <t>AvesOutros</t>
  </si>
  <si>
    <t>SuínosOutros</t>
  </si>
  <si>
    <t>Insectos de criação</t>
  </si>
  <si>
    <t>PT1AA10220</t>
  </si>
  <si>
    <t>Premix – Especialidades Agrícolas e Pecuárias, Lda</t>
  </si>
  <si>
    <t>PT5AA12024</t>
  </si>
  <si>
    <t>SABILARA-Comércio e Indústria de Produtos Agropecuários, Lda.</t>
  </si>
  <si>
    <t>PT5AA07456</t>
  </si>
  <si>
    <t>T.N.A. – Tecnologia e Nutrição Animal, S.A.</t>
  </si>
  <si>
    <t>Vitelos em aleitamento</t>
  </si>
  <si>
    <t>Vitelos - Cria</t>
  </si>
  <si>
    <t>Novilhas em recria</t>
  </si>
  <si>
    <t>Novilhos de engorda - Crescimento</t>
  </si>
  <si>
    <t>Novilhos de engorda - Acabamento</t>
  </si>
  <si>
    <t>Vacas leiteiras</t>
  </si>
  <si>
    <t>Vacas aleitantes</t>
  </si>
  <si>
    <t>Peixes ornamentais</t>
  </si>
  <si>
    <t>Pré-mistura para caracóis</t>
  </si>
  <si>
    <t>Pré-mistura para abelhas melíferas</t>
  </si>
  <si>
    <t>Aves ornamentais/exóticas</t>
  </si>
  <si>
    <t>AvesMulti</t>
  </si>
  <si>
    <t>BovinosMulti</t>
  </si>
  <si>
    <t>MultiPRuminantes</t>
  </si>
  <si>
    <t>MultiEspécie</t>
  </si>
  <si>
    <r>
      <rPr>
        <b/>
        <i/>
        <sz val="10"/>
        <color theme="3"/>
        <rFont val="Arial"/>
        <family val="2"/>
      </rPr>
      <t>PRÉMISTURAS</t>
    </r>
    <r>
      <rPr>
        <i/>
        <sz val="10"/>
        <color theme="3"/>
        <rFont val="Arial"/>
        <family val="2"/>
      </rPr>
      <t xml:space="preserve"> (preenchimento automático)</t>
    </r>
  </si>
  <si>
    <t>CA2 Fabrico de Prémisturas</t>
  </si>
  <si>
    <t>NOME COMERCIAL</t>
  </si>
  <si>
    <t>Prémistura para animais produtores de géneros alimentícios</t>
  </si>
  <si>
    <t>Prémistura para animais de companhia</t>
  </si>
  <si>
    <t>PeqRuminantes</t>
  </si>
  <si>
    <t>ÉquinosMulti</t>
  </si>
  <si>
    <t>Canina</t>
  </si>
  <si>
    <t>Felina</t>
  </si>
  <si>
    <t>Peixes</t>
  </si>
  <si>
    <t>BovinosMultiCategorias</t>
  </si>
  <si>
    <t>AvesMultiEspécies</t>
  </si>
  <si>
    <t>ÉquinosMultiCategorias</t>
  </si>
  <si>
    <t>CaprinosMultiCategorias</t>
  </si>
  <si>
    <t>OvinosMultiCategorias</t>
  </si>
  <si>
    <t>SuínosMultiCategorias</t>
  </si>
  <si>
    <t>MultiEspécies</t>
  </si>
  <si>
    <t>N.D</t>
  </si>
  <si>
    <t>VáriasEspéciesCategoriasPequenosRuminentes</t>
  </si>
  <si>
    <t>Prémistura para leitões desde os 7 dias até 1 semana depois do desmame</t>
  </si>
  <si>
    <t xml:space="preserve">Prémistura para leitões desde 1-2 semanas após o desmame até ás 8-10 semanas </t>
  </si>
  <si>
    <t>Prémistura para suínos desde as 8-10 semanas até 40-80 kg de peso vivo</t>
  </si>
  <si>
    <t>Prémistura para suínos desde as 8-10 semanas até ao abate</t>
  </si>
  <si>
    <t>Prémistura para suínos desde os 40-80 kg de peso vivo até ao abate</t>
  </si>
  <si>
    <t>Prémistura para porcas futuras reprodutoras dos 5 meses até á 1ª cobrição</t>
  </si>
  <si>
    <t>Prémistura para porcas reprodutoras em gestação</t>
  </si>
  <si>
    <t>Prémistura para porcas reprodutoras em lactação</t>
  </si>
  <si>
    <t>Prémistura para porcas reprodutoras em gestação e lactação</t>
  </si>
  <si>
    <t>Prémistura para as espécies piscicolas destinadas a consumo humano</t>
  </si>
  <si>
    <t>Prémistura para caracóis</t>
  </si>
  <si>
    <t>Prémistura para abelhas melíferas</t>
  </si>
  <si>
    <t>Prémistura para coelhos</t>
  </si>
  <si>
    <t>Prémistura para espécie equina em reprodução</t>
  </si>
  <si>
    <t>Prémistura para espécie equina de trabalho / desporto</t>
  </si>
  <si>
    <t>Prémistura para várias categorias de equídeos</t>
  </si>
  <si>
    <t>Prémistura para frangos de carne até 10 dias de vida</t>
  </si>
  <si>
    <t>Prémistura para frangos de carne até 21-25 dias de vida</t>
  </si>
  <si>
    <t>Prémistura para frangos de carne de 21-25 dias de vida até 1 semana antes do abate</t>
  </si>
  <si>
    <t>Prémistura para frangos de carne durante a ultima semana de vida</t>
  </si>
  <si>
    <t xml:space="preserve">Prémistura para pintos destinados a postura ou reprodução até 6-8 semanas </t>
  </si>
  <si>
    <t>Prémistura para frangas destinadas a postura ou reprodução até 6-8 até 18-20 semanas</t>
  </si>
  <si>
    <t>Prémistura para galinhas poedeiras em postura</t>
  </si>
  <si>
    <t>Prémistura para galinhas reprodutoras em postura</t>
  </si>
  <si>
    <t>Prémistura para patos em engorda</t>
  </si>
  <si>
    <t>Prémistura para patos em postura e reprodução</t>
  </si>
  <si>
    <t>Prémistura para perús de carne até ás 3 semanas</t>
  </si>
  <si>
    <t>Prémistura para perús de carne das 3 ás 8 semanas</t>
  </si>
  <si>
    <t>Prémistura para perús de carne das 8 semanas até 7 dias antes do abate</t>
  </si>
  <si>
    <t>Prémistura para perús de carne durante a ultima semana de vida</t>
  </si>
  <si>
    <t>Prémistura para perús em postura e reprodução</t>
  </si>
  <si>
    <t>Prémistura para outras espécies avícolas como codornizes, perdizes, faisões, avestruzes, etc em postura e reprodução</t>
  </si>
  <si>
    <t>Prémistura para várias espécies avícolas</t>
  </si>
  <si>
    <t>Prémistura para varrascos, porcos ibéricos, ou outras espécies suinas especificas</t>
  </si>
  <si>
    <t>Prémistura para várias categorias de suínos</t>
  </si>
  <si>
    <t>Prémistura para vitelos, substituto do leite materno</t>
  </si>
  <si>
    <t>Prémistura para vitelos em aleitamento até 3-4 meses</t>
  </si>
  <si>
    <t>Prémistura para novilhas destinadas á produção de leite desde os 3 meses até ao inicio da vida produtiva</t>
  </si>
  <si>
    <t>Prémistura para bovinos de engorda desde os 3-4 meses até aos 10-12 meses</t>
  </si>
  <si>
    <t>Prémistura para bovinos de engorda desde os 10-12 meses até ao abate</t>
  </si>
  <si>
    <t>Prémistura para vacas leiteiras em produção e secas</t>
  </si>
  <si>
    <t>Prémistura para vacas de raças destinadas á produção de carne</t>
  </si>
  <si>
    <t>Prémistura para várias categorias de bovinos</t>
  </si>
  <si>
    <t>Prémistura para ovinos em crescimento e engorda</t>
  </si>
  <si>
    <t>Prémistura para ovinos em produção de leite</t>
  </si>
  <si>
    <t>Prémistura para várias categorias de ovinos</t>
  </si>
  <si>
    <t>Prémistura para caprinos em crescimento e engorda</t>
  </si>
  <si>
    <t>Prémistura para caprinos em produção de leite</t>
  </si>
  <si>
    <t>Prémistura para várias categorias de caprinos</t>
  </si>
  <si>
    <t>Prémistura para várias espécies/categorias de pequenos ruminantes</t>
  </si>
  <si>
    <t>Prémistura para várias espécies animais</t>
  </si>
  <si>
    <t>Prémistura para cães</t>
  </si>
  <si>
    <t>Prémistura para gatos</t>
  </si>
  <si>
    <t>Prémistura para peixes ornamentais</t>
  </si>
  <si>
    <t>Prémistura para aves ornamentais/exóticas</t>
  </si>
  <si>
    <t>Prémistura para répteis</t>
  </si>
  <si>
    <t>Prémistura para roedores</t>
  </si>
  <si>
    <t>Prémistura para animais produtores de pele com pêlo</t>
  </si>
  <si>
    <r>
      <t xml:space="preserve">Pré-mistura </t>
    </r>
    <r>
      <rPr>
        <sz val="10"/>
        <rFont val="Trebuchet MS"/>
        <family val="2"/>
      </rPr>
      <t>para espécies aquícolas que não peixes de aquicultura</t>
    </r>
  </si>
  <si>
    <t xml:space="preserve">PT3AA02499  - ADM PORTUGAL, S.A. </t>
  </si>
  <si>
    <t>NANTA II - Nutrição, S.A. (Alverca)</t>
  </si>
  <si>
    <t>PT5AA07249  - CARGILL II-Nutrição Animal, S.A. (Alverca)</t>
  </si>
  <si>
    <t xml:space="preserve">PT3AA02498  - D.I.N. – Desenvolvimento e Inovação Nutricional, S.A. </t>
  </si>
  <si>
    <t>PT5AA02486  - EUROCEREAL - Comercialização de Produtos Agro-Alimentares, S.A.</t>
  </si>
  <si>
    <t>PT5AA07912  - Gpellets-Gestão, Tecnologia e Serviços, Lda</t>
  </si>
  <si>
    <t>PT3AA07908  - Nutrinova - Nutrição Animal, S.A.</t>
  </si>
  <si>
    <t>PT1AA10220  - Premix – Especialidades Agrícolas e Pecuárias, Lda</t>
  </si>
  <si>
    <t xml:space="preserve">PT3AA08486  - Promor – Abastecedora de Produtos Agro-Pecuários, S.A. </t>
  </si>
  <si>
    <t>PT5AA07292  - Rações Valouro, S.A. (Ramalhal) 1</t>
  </si>
  <si>
    <t>PT5AA02490  - REAGRO - Importação e Exportação, S.A.</t>
  </si>
  <si>
    <t>PT5AA12024  - SABILARA-Comércio e Indústria de Produtos Agropecuários, Lda.</t>
  </si>
  <si>
    <t>PT5AA07456  - T.N.A. – Tecnologia e Nutrição Animal, S.A.</t>
  </si>
  <si>
    <t>PT6AA11270  - VA – Indústria e Comércio de Adubos e Pré-Misturas Unipessoal, Lda</t>
  </si>
  <si>
    <t>PT5AA07264  - Vetlima – Sociedade Distribuidora Produtos Agro-Pecuários, S.A.</t>
  </si>
  <si>
    <t>PT5AA07321  - Zoopan – Produtos Pecuários, S.A.</t>
  </si>
  <si>
    <t>financeira@gpellets.pt</t>
  </si>
  <si>
    <t>geral.portugal@wisium.com</t>
  </si>
  <si>
    <t>rtrindade@din.pt</t>
  </si>
  <si>
    <t>eurocereal@eurocereal.pt</t>
  </si>
  <si>
    <t>ana_silva@cargill.com</t>
  </si>
  <si>
    <t>nutrinova@nutrinova.pt</t>
  </si>
  <si>
    <t>premix@premix.portugal.com</t>
  </si>
  <si>
    <t>geral@promor.pt</t>
  </si>
  <si>
    <t>geral@valouro.pt</t>
  </si>
  <si>
    <t>rute.agapito@reagro.pt</t>
  </si>
  <si>
    <t>sabilara@gmail.com</t>
  </si>
  <si>
    <t>va.industria@gmail.com</t>
  </si>
  <si>
    <t>tecnutre@tna.com.pt</t>
  </si>
  <si>
    <t>geral@vetlima.com</t>
  </si>
  <si>
    <t>mgaspar@zoopan.com</t>
  </si>
  <si>
    <t>geral.portugal@wisium.com;</t>
  </si>
  <si>
    <t>rtrindade@din.pt;</t>
  </si>
  <si>
    <t>eurocereal@eurocereal.pt;</t>
  </si>
  <si>
    <t>financeira@gpellets.pt;</t>
  </si>
  <si>
    <t>ana_silva@cargill.com;</t>
  </si>
  <si>
    <t>nutrinova@nutrinova.pt;</t>
  </si>
  <si>
    <t>geral@promor.pt;</t>
  </si>
  <si>
    <t>geral@valouro.pt;</t>
  </si>
  <si>
    <t>rute.agapito@reagro.pt;</t>
  </si>
  <si>
    <t>sabilara@gmail.com;</t>
  </si>
  <si>
    <t>geral@vetlima.com;</t>
  </si>
  <si>
    <t>entregue</t>
  </si>
  <si>
    <t>lido</t>
  </si>
  <si>
    <t>SIPACE</t>
  </si>
  <si>
    <t>ü</t>
  </si>
  <si>
    <t>û</t>
  </si>
  <si>
    <t>EMAIL ERRADO</t>
  </si>
  <si>
    <t>PT5AA26412 - C.S.D.L.- Comércio de Produtos e Serviços Lda.</t>
  </si>
  <si>
    <t>PT1AA10220 - Premix – Especialidades Agrícolas e Pecuárias, Lda</t>
  </si>
  <si>
    <t>Tecnipec - Serviços Pecuários, S.A.</t>
  </si>
  <si>
    <t>NII</t>
  </si>
  <si>
    <t>Nome</t>
  </si>
  <si>
    <t>Morada com código postal</t>
  </si>
  <si>
    <t>Concelho</t>
  </si>
  <si>
    <t>Região</t>
  </si>
  <si>
    <t>Cat SPA/PD</t>
  </si>
  <si>
    <t>Atividades</t>
  </si>
  <si>
    <t>Espécie/produto</t>
  </si>
  <si>
    <t>Detalhe/método de fabrico</t>
  </si>
  <si>
    <t>Atividades associadas (outras secções)</t>
  </si>
  <si>
    <t>Autorização EET</t>
  </si>
  <si>
    <t>CHAN</t>
  </si>
  <si>
    <t>αPT5AA02486</t>
  </si>
  <si>
    <t>Eurocereal – Comercialização de Produtos Agro-Pecuários, S.A.</t>
  </si>
  <si>
    <t>Estrada da Avessada, 24 - 2665-290</t>
  </si>
  <si>
    <t>Lisboa</t>
  </si>
  <si>
    <t>DSAVR Lisboa e Vale do Tejo</t>
  </si>
  <si>
    <t/>
  </si>
  <si>
    <t>Industrial de pré-misturas APROVADO (AAPMA)</t>
  </si>
  <si>
    <t>BNS, FPE, LDC, PDS, PHI, PRM</t>
  </si>
  <si>
    <t>FAC (AAINA; AAINPAT), IAA (AAITA; AAITPAT; AAVPAAR)</t>
  </si>
  <si>
    <t>False</t>
  </si>
  <si>
    <t>3;</t>
  </si>
  <si>
    <t>Industrial de pré-misturas com subprodutos animais e produtos derivados (AAPMPAT)</t>
  </si>
  <si>
    <t>FAC (AAINA; AAINPAT), IAA (AAITA; AAITPAT; AAVPAAR), IMPAA (AAIPR)</t>
  </si>
  <si>
    <t>αPT5AA02490</t>
  </si>
  <si>
    <t>Pinhal de Mouros, Apartado 20 - 2121-901</t>
  </si>
  <si>
    <t>Santarém</t>
  </si>
  <si>
    <t>PRM</t>
  </si>
  <si>
    <t>αPT3AA02498</t>
  </si>
  <si>
    <t>Zona Industrial da Catraia, Ap.50  - 3440-909</t>
  </si>
  <si>
    <t>Viseu</t>
  </si>
  <si>
    <t>DSAVR Centro</t>
  </si>
  <si>
    <t>αPT3AA02499</t>
  </si>
  <si>
    <t>Zona Industrial de  Murtede - 3060-372</t>
  </si>
  <si>
    <t>Coimbra</t>
  </si>
  <si>
    <t>FAC (AAINA), IAA (AAITA; AAITPAT; AAVPAAR)</t>
  </si>
  <si>
    <t>αPT5AA07264</t>
  </si>
  <si>
    <t>Centro Empresarial da Rainha, Lote 27 - 2050-501</t>
  </si>
  <si>
    <t>FAC (AAINA), IAA (AAITA; AAVPAAR)</t>
  </si>
  <si>
    <t>αPT5AA07292</t>
  </si>
  <si>
    <t>Rua Martir São Sebastião 54, Abrunheira - 2565-643</t>
  </si>
  <si>
    <t>FAC (AAINA; AAINPAT)</t>
  </si>
  <si>
    <t>αPT5AA07321</t>
  </si>
  <si>
    <t>Rua da Liberdade, n.º 77 - 2050-023</t>
  </si>
  <si>
    <t>FAC (AAINA; AAINPAT), IAA (AAITA; AAVPAAR)</t>
  </si>
  <si>
    <t>αPT5AA07456</t>
  </si>
  <si>
    <t>Sítio dos Poços,  - 2050-180</t>
  </si>
  <si>
    <t>IAA (AAITA; AAVPAAR)</t>
  </si>
  <si>
    <t>FEED</t>
  </si>
  <si>
    <t>ARMAA (AAAT), IAA (AAITA; AAVPAAR), IMPAA (AAIPR)</t>
  </si>
  <si>
    <t>αPT3AA07908</t>
  </si>
  <si>
    <t>Zona Industrial de Vilar de Besteiros, Lote 10 - 3465-192</t>
  </si>
  <si>
    <t>PM</t>
  </si>
  <si>
    <t>αPT5AA07912</t>
  </si>
  <si>
    <t>Rua de D. Sancho I, 95 - 2530-144</t>
  </si>
  <si>
    <t>αPT3AA08486</t>
  </si>
  <si>
    <t>Rua Central, 13,  Boa Vista - 2420-415</t>
  </si>
  <si>
    <t>Leiria</t>
  </si>
  <si>
    <t>BNS, FPE, LDC, PRM</t>
  </si>
  <si>
    <t>FAC (AAINA; AAINPAT), IAA (AAITR; AAVPAAR)</t>
  </si>
  <si>
    <t>αPT1AA10220</t>
  </si>
  <si>
    <t>Parque Industrial II, Neiva - 4935-232</t>
  </si>
  <si>
    <t>Viana Do Castelo</t>
  </si>
  <si>
    <t>DSAVR Norte</t>
  </si>
  <si>
    <t>αPT6AA11270</t>
  </si>
  <si>
    <t>Eurocereal – Comercialização de Produtos Agro-Pecuários, S.A. (Vendas Novas)</t>
  </si>
  <si>
    <t>Herdade Viveiro da Ajuda, apartado 66 - 7080-909</t>
  </si>
  <si>
    <t>Évora</t>
  </si>
  <si>
    <t>DSAVR Alentejo</t>
  </si>
  <si>
    <t>FAC (AAINA)</t>
  </si>
  <si>
    <t>αPT5AA12024</t>
  </si>
  <si>
    <t>Rua das Eiras, 2, Camondes - Arranhó - 2630-092</t>
  </si>
  <si>
    <t>αPT5AA26412</t>
  </si>
  <si>
    <t>C.S.D.L.- Comércio de Produtos e Serviços Lda.</t>
  </si>
  <si>
    <t>Estrada Nacional 375, Rua da Várzea, Lote 1, Fração C - 2640-747</t>
  </si>
  <si>
    <t>ACER, ACES, PM</t>
  </si>
  <si>
    <t>Estabelecimentos</t>
  </si>
  <si>
    <t>αPT5AA02486- Eurocereal – Comercialização de Produtos Agro-Pecuários, S.A.</t>
  </si>
  <si>
    <t>αPT5AA02490- REAGRO - Importação e Exportação, S.A.</t>
  </si>
  <si>
    <t xml:space="preserve">αPT3AA02498- D.I.N. – Desenvolvimento e Inovação Nutricional, S.A. </t>
  </si>
  <si>
    <t xml:space="preserve">αPT3AA02499- ADM PORTUGAL, S.A. </t>
  </si>
  <si>
    <t>αPT5AA07264- Vetlima – Sociedade Distribuidora Produtos Agro-Pecuários, S.A.</t>
  </si>
  <si>
    <t>αPT5AA07292- Rações Valouro, S.A. (Ramalhal) 1</t>
  </si>
  <si>
    <t>αPT5AA07321- Zoopan – Produtos Pecuários, S.A.</t>
  </si>
  <si>
    <t>αPT5AA07456- T.N.A. – Tecnologia e Nutrição Animal, S.A.</t>
  </si>
  <si>
    <t>αPT3AA07908- Nutrinova - Nutrição Animal, S.A.</t>
  </si>
  <si>
    <t>αPT5AA07912- Gpellets-Gestão, Tecnologia e Serviços, Lda</t>
  </si>
  <si>
    <t xml:space="preserve">αPT3AA08486- Promor – Abastecedora de Produtos Agro-Pecuários, S.A. </t>
  </si>
  <si>
    <t>αPT1AA10220- Premix – Especialidades Agrícolas e Pecuárias, Lda</t>
  </si>
  <si>
    <t>αPT6AA11270- Eurocereal – Comercialização de Produtos Agro-Pecuários, S.A. (Vendas Novas)</t>
  </si>
  <si>
    <t>αPT5AA12024- SABILARA-Comércio e Indústria de Produtos Agropecuários, Lda.</t>
  </si>
  <si>
    <t>αPT5AA26412- C.S.D.L.- Comércio de Produtos e Serviços Lda.</t>
  </si>
  <si>
    <t>COMUNICAÇÕES OBRIGATÓRIAS ANUAIS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</si>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</sst>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,&quot;ton&quot;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sz val="12"/>
      <color theme="1"/>
      <name val="Arial Rounded MT Bold"/>
      <family val="2"/>
    </font>
    <font>
      <sz val="9"/>
      <color theme="1"/>
      <name val="Arial"/>
      <family val="2"/>
    </font>
    <font>
      <i/>
      <sz val="10"/>
      <color theme="3"/>
      <name val="Arial"/>
      <family val="2"/>
    </font>
    <font>
      <b/>
      <i/>
      <sz val="9"/>
      <color theme="3"/>
      <name val="Arial"/>
      <family val="2"/>
    </font>
    <font>
      <b/>
      <i/>
      <sz val="10"/>
      <color theme="3"/>
      <name val="Arial"/>
      <family val="2"/>
    </font>
    <font>
      <b/>
      <i/>
      <sz val="8"/>
      <color theme="3"/>
      <name val="Arial"/>
      <family val="2"/>
    </font>
    <font>
      <sz val="10"/>
      <name val="Arial Rounded MT Bold"/>
      <family val="2"/>
    </font>
    <font>
      <sz val="16"/>
      <color theme="1"/>
      <name val="Arial Rounded MT Bold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6"/>
      <color theme="3"/>
      <name val="Arial"/>
      <family val="2"/>
    </font>
    <font>
      <b/>
      <sz val="14"/>
      <color theme="1"/>
      <name val="Arial"/>
      <family val="2"/>
    </font>
    <font>
      <sz val="10"/>
      <name val="Trebuchet MS"/>
      <family val="2"/>
    </font>
    <font>
      <sz val="12"/>
      <color theme="1"/>
      <name val="Wingdings"/>
      <charset val="2"/>
    </font>
    <font>
      <sz val="12"/>
      <color rgb="FFFF0000"/>
      <name val="Wingdings"/>
      <charset val="2"/>
    </font>
    <font>
      <sz val="10"/>
      <color rgb="FFFF0000"/>
      <name val="Arial Narrow"/>
      <family val="2"/>
    </font>
    <font>
      <b/>
      <sz val="9"/>
      <color theme="1"/>
      <name val="Arial Narrow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0" borderId="0" xfId="0" applyFont="1" applyAlignment="1">
      <alignment horizontal="left"/>
    </xf>
    <xf numFmtId="0" fontId="9" fillId="0" borderId="0" xfId="0" applyFont="1"/>
    <xf numFmtId="0" fontId="1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1" fillId="0" borderId="1" xfId="1" applyFont="1" applyBorder="1" applyAlignment="1">
      <alignment wrapText="1"/>
    </xf>
    <xf numFmtId="0" fontId="21" fillId="0" borderId="0" xfId="1" applyFont="1" applyAlignment="1">
      <alignment wrapText="1"/>
    </xf>
    <xf numFmtId="0" fontId="0" fillId="0" borderId="1" xfId="0" applyBorder="1" applyAlignment="1">
      <alignment vertical="center"/>
    </xf>
    <xf numFmtId="164" fontId="17" fillId="3" borderId="6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right" vertical="center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5" fontId="1" fillId="3" borderId="9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17" fillId="3" borderId="5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1" fillId="3" borderId="10" xfId="0" applyNumberFormat="1" applyFont="1" applyFill="1" applyBorder="1" applyAlignment="1" applyProtection="1">
      <alignment wrapText="1"/>
      <protection locked="0"/>
    </xf>
    <xf numFmtId="0" fontId="32" fillId="0" borderId="0" xfId="0" applyFont="1"/>
    <xf numFmtId="0" fontId="18" fillId="0" borderId="0" xfId="0" applyFont="1" applyAlignment="1">
      <alignment horizontal="center" vertical="center"/>
    </xf>
    <xf numFmtId="0" fontId="34" fillId="4" borderId="0" xfId="0" applyFont="1" applyFill="1"/>
    <xf numFmtId="0" fontId="34" fillId="0" borderId="0" xfId="0" applyFont="1"/>
    <xf numFmtId="0" fontId="34" fillId="4" borderId="14" xfId="0" applyFont="1" applyFill="1" applyBorder="1"/>
    <xf numFmtId="0" fontId="33" fillId="0" borderId="15" xfId="0" applyFont="1" applyBorder="1"/>
    <xf numFmtId="0" fontId="34" fillId="4" borderId="15" xfId="0" applyFont="1" applyFill="1" applyBorder="1"/>
    <xf numFmtId="0" fontId="35" fillId="5" borderId="16" xfId="0" applyFont="1" applyFill="1" applyBorder="1" applyAlignment="1">
      <alignment horizontal="righ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9" fillId="3" borderId="0" xfId="0" applyFont="1" applyFill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9" fillId="3" borderId="17" xfId="0" applyNumberFormat="1" applyFont="1" applyFill="1" applyBorder="1" applyAlignment="1" applyProtection="1">
      <alignment horizontal="center"/>
      <protection locked="0"/>
    </xf>
    <xf numFmtId="0" fontId="9" fillId="3" borderId="0" xfId="0" applyNumberFormat="1" applyFont="1" applyFill="1" applyAlignment="1" applyProtection="1">
      <alignment horizontal="center"/>
      <protection locked="0"/>
    </xf>
  </cellXfs>
  <cellStyles count="2">
    <cellStyle name="Normal" xfId="0" builtinId="0"/>
    <cellStyle name="Normal_INDUSTRIAIS" xfId="1" xr:uid="{00000000-0005-0000-0000-000001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0</xdr:row>
          <xdr:rowOff>66675</xdr:rowOff>
        </xdr:from>
        <xdr:to>
          <xdr:col>10</xdr:col>
          <xdr:colOff>228600</xdr:colOff>
          <xdr:row>52</xdr:row>
          <xdr:rowOff>133350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56</xdr:row>
          <xdr:rowOff>57150</xdr:rowOff>
        </xdr:from>
        <xdr:to>
          <xdr:col>10</xdr:col>
          <xdr:colOff>314325</xdr:colOff>
          <xdr:row>107</xdr:row>
          <xdr:rowOff>66675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1</xdr:rowOff>
    </xdr:from>
    <xdr:to>
      <xdr:col>7</xdr:col>
      <xdr:colOff>1196340</xdr:colOff>
      <xdr:row>2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48650" y="1"/>
          <a:ext cx="815340" cy="628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0</xdr:row>
      <xdr:rowOff>112186</xdr:rowOff>
    </xdr:from>
    <xdr:to>
      <xdr:col>2</xdr:col>
      <xdr:colOff>609600</xdr:colOff>
      <xdr:row>2</xdr:row>
      <xdr:rowOff>17894</xdr:rowOff>
    </xdr:to>
    <xdr:pic>
      <xdr:nvPicPr>
        <xdr:cNvPr id="6" name="Imagem 5" descr="Procedimentos de recrutamento no GPP | janeiro 2025 | Notícias">
          <a:extLst>
            <a:ext uri="{FF2B5EF4-FFF2-40B4-BE49-F238E27FC236}">
              <a16:creationId xmlns:a16="http://schemas.microsoft.com/office/drawing/2014/main" id="{F9EF0413-BB23-4EE7-B4EA-42C83FFE8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2186"/>
          <a:ext cx="1943100" cy="341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1057275</xdr:colOff>
      <xdr:row>0</xdr:row>
      <xdr:rowOff>0</xdr:rowOff>
    </xdr:from>
    <xdr:to>
      <xdr:col>4</xdr:col>
      <xdr:colOff>291465</xdr:colOff>
      <xdr:row>0</xdr:row>
      <xdr:rowOff>628650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57825" y="0"/>
          <a:ext cx="815340" cy="628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133350</xdr:colOff>
      <xdr:row>0</xdr:row>
      <xdr:rowOff>180975</xdr:rowOff>
    </xdr:from>
    <xdr:to>
      <xdr:col>1</xdr:col>
      <xdr:colOff>1565780</xdr:colOff>
      <xdr:row>0</xdr:row>
      <xdr:rowOff>735539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E05A8C-AE06-47BC-AA2D-3D6C2860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80975"/>
          <a:ext cx="1432430" cy="554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0</xdr:row>
      <xdr:rowOff>0</xdr:rowOff>
    </xdr:from>
    <xdr:to>
      <xdr:col>5</xdr:col>
      <xdr:colOff>491490</xdr:colOff>
      <xdr:row>0</xdr:row>
      <xdr:rowOff>628650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62600" y="0"/>
          <a:ext cx="815340" cy="628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464820</xdr:colOff>
      <xdr:row>0</xdr:row>
      <xdr:rowOff>144780</xdr:rowOff>
    </xdr:from>
    <xdr:to>
      <xdr:col>2</xdr:col>
      <xdr:colOff>406656</xdr:colOff>
      <xdr:row>0</xdr:row>
      <xdr:rowOff>503544</xdr:rowOff>
    </xdr:to>
    <xdr:pic>
      <xdr:nvPicPr>
        <xdr:cNvPr id="2" name="Imagem 1" descr="Eduardo Aires assina a nova imagem da República Portuguesa">
          <a:extLst>
            <a:ext uri="{FF2B5EF4-FFF2-40B4-BE49-F238E27FC236}">
              <a16:creationId xmlns:a16="http://schemas.microsoft.com/office/drawing/2014/main" id="{84027A91-585F-41C4-8A84-5D915E7C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44780"/>
          <a:ext cx="1267716" cy="358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0</xdr:rowOff>
    </xdr:from>
    <xdr:to>
      <xdr:col>3</xdr:col>
      <xdr:colOff>558165</xdr:colOff>
      <xdr:row>0</xdr:row>
      <xdr:rowOff>628650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1025" y="0"/>
          <a:ext cx="815340" cy="628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514350</xdr:colOff>
      <xdr:row>0</xdr:row>
      <xdr:rowOff>219075</xdr:rowOff>
    </xdr:from>
    <xdr:to>
      <xdr:col>2</xdr:col>
      <xdr:colOff>70355</xdr:colOff>
      <xdr:row>0</xdr:row>
      <xdr:rowOff>773639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A7856C1-F4F1-4F18-ADDC-9FDDDE65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1432430" cy="554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E064424-4074-41A0-B98A-6CFEF3EDF844}" name="Estabelecimentos" displayName="Estabelecimentos" ref="B23:B38" totalsRowShown="0">
  <autoFilter ref="B23:B38" xr:uid="{BE064424-4074-41A0-B98A-6CFEF3EDF844}"/>
  <sortState xmlns:xlrd2="http://schemas.microsoft.com/office/spreadsheetml/2017/richdata2" ref="B24:B38">
    <sortCondition ref="B24:B38"/>
  </sortState>
  <tableColumns count="1">
    <tableColumn id="1" xr3:uid="{E8F592E8-3E8F-4861-9AC3-EB1F38CF3F4A}" name="Estabelecimento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47AC-7B66-4315-9E8D-1CD815C0DC94}">
  <sheetPr codeName="Folha11"/>
  <dimension ref="A1"/>
  <sheetViews>
    <sheetView showRuler="0" topLeftCell="A88" zoomScaleNormal="100" workbookViewId="0">
      <selection activeCell="N7" sqref="N7"/>
    </sheetView>
  </sheetViews>
  <sheetFormatPr defaultRowHeight="15" x14ac:dyDescent="0.25"/>
  <sheetData/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 xml:space="preserve">&amp;C
</oddHeader>
    <oddFooter>&amp;C&amp;P - &amp;N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8433" r:id="rId4">
          <objectPr defaultSize="0" autoPict="0" r:id="rId5">
            <anchor moveWithCells="1">
              <from>
                <xdr:col>1</xdr:col>
                <xdr:colOff>161925</xdr:colOff>
                <xdr:row>0</xdr:row>
                <xdr:rowOff>66675</xdr:rowOff>
              </from>
              <to>
                <xdr:col>10</xdr:col>
                <xdr:colOff>228600</xdr:colOff>
                <xdr:row>52</xdr:row>
                <xdr:rowOff>133350</xdr:rowOff>
              </to>
            </anchor>
          </objectPr>
        </oleObject>
      </mc:Choice>
      <mc:Fallback>
        <oleObject progId="Word.Document.12" shapeId="18433" r:id="rId4"/>
      </mc:Fallback>
    </mc:AlternateContent>
    <mc:AlternateContent xmlns:mc="http://schemas.openxmlformats.org/markup-compatibility/2006">
      <mc:Choice Requires="x14">
        <oleObject progId="Word.Document.12" shapeId="18434" r:id="rId6">
          <objectPr defaultSize="0" r:id="rId7">
            <anchor moveWithCells="1">
              <from>
                <xdr:col>1</xdr:col>
                <xdr:colOff>219075</xdr:colOff>
                <xdr:row>56</xdr:row>
                <xdr:rowOff>57150</xdr:rowOff>
              </from>
              <to>
                <xdr:col>10</xdr:col>
                <xdr:colOff>314325</xdr:colOff>
                <xdr:row>107</xdr:row>
                <xdr:rowOff>66675</xdr:rowOff>
              </to>
            </anchor>
          </objectPr>
        </oleObject>
      </mc:Choice>
      <mc:Fallback>
        <oleObject progId="Word.Document.12" shapeId="18434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A2:D61"/>
  <sheetViews>
    <sheetView workbookViewId="0">
      <selection activeCell="D3" sqref="D3"/>
    </sheetView>
  </sheetViews>
  <sheetFormatPr defaultRowHeight="15" x14ac:dyDescent="0.25"/>
  <cols>
    <col min="1" max="1" width="23.5703125" customWidth="1"/>
    <col min="2" max="2" width="15.5703125" customWidth="1"/>
    <col min="3" max="3" width="26.140625" customWidth="1"/>
  </cols>
  <sheetData>
    <row r="2" spans="1:4" ht="12" customHeight="1" x14ac:dyDescent="0.25">
      <c r="A2" s="19" t="s">
        <v>69</v>
      </c>
      <c r="B2" s="5" t="s">
        <v>23</v>
      </c>
      <c r="C2" s="5" t="s">
        <v>59</v>
      </c>
      <c r="D2" t="s">
        <v>154</v>
      </c>
    </row>
    <row r="3" spans="1:4" ht="12" customHeight="1" x14ac:dyDescent="0.3">
      <c r="A3" s="19" t="s">
        <v>69</v>
      </c>
      <c r="B3" s="5" t="str">
        <f>+B2</f>
        <v>Aquicultura</v>
      </c>
      <c r="C3" s="5" t="s">
        <v>61</v>
      </c>
      <c r="D3" s="56" t="s">
        <v>203</v>
      </c>
    </row>
    <row r="4" spans="1:4" ht="12" customHeight="1" x14ac:dyDescent="0.25">
      <c r="A4" s="19" t="s">
        <v>69</v>
      </c>
      <c r="B4" s="6" t="s">
        <v>20</v>
      </c>
      <c r="C4" s="5" t="s">
        <v>8</v>
      </c>
      <c r="D4" t="s">
        <v>155</v>
      </c>
    </row>
    <row r="5" spans="1:4" ht="12" customHeight="1" x14ac:dyDescent="0.25">
      <c r="A5" s="19" t="s">
        <v>69</v>
      </c>
      <c r="B5" s="6" t="s">
        <v>21</v>
      </c>
      <c r="C5" s="5" t="s">
        <v>24</v>
      </c>
      <c r="D5" t="s">
        <v>156</v>
      </c>
    </row>
    <row r="6" spans="1:4" ht="12" customHeight="1" x14ac:dyDescent="0.25">
      <c r="A6" s="19" t="s">
        <v>69</v>
      </c>
      <c r="B6" s="6" t="s">
        <v>21</v>
      </c>
      <c r="C6" s="5" t="s">
        <v>104</v>
      </c>
      <c r="D6" t="s">
        <v>72</v>
      </c>
    </row>
    <row r="7" spans="1:4" x14ac:dyDescent="0.25">
      <c r="A7" s="19" t="s">
        <v>69</v>
      </c>
      <c r="B7" s="6" t="s">
        <v>9</v>
      </c>
      <c r="C7" s="5" t="s">
        <v>60</v>
      </c>
      <c r="D7" t="s">
        <v>157</v>
      </c>
    </row>
    <row r="8" spans="1:4" x14ac:dyDescent="0.25">
      <c r="A8" s="19" t="s">
        <v>69</v>
      </c>
      <c r="B8" s="6" t="s">
        <v>10</v>
      </c>
      <c r="C8" s="5" t="s">
        <v>46</v>
      </c>
      <c r="D8" t="s">
        <v>158</v>
      </c>
    </row>
    <row r="9" spans="1:4" x14ac:dyDescent="0.25">
      <c r="A9" s="19" t="s">
        <v>69</v>
      </c>
      <c r="B9" s="6" t="s">
        <v>10</v>
      </c>
      <c r="C9" s="5" t="s">
        <v>65</v>
      </c>
      <c r="D9" t="s">
        <v>159</v>
      </c>
    </row>
    <row r="10" spans="1:4" x14ac:dyDescent="0.25">
      <c r="A10" s="19" t="s">
        <v>69</v>
      </c>
      <c r="B10" s="6" t="s">
        <v>10</v>
      </c>
      <c r="C10" s="5" t="s">
        <v>132</v>
      </c>
      <c r="D10" t="s">
        <v>160</v>
      </c>
    </row>
    <row r="11" spans="1:4" x14ac:dyDescent="0.25">
      <c r="A11" s="19" t="s">
        <v>69</v>
      </c>
      <c r="B11" s="6" t="s">
        <v>5</v>
      </c>
      <c r="C11" s="5" t="s">
        <v>26</v>
      </c>
      <c r="D11" t="s">
        <v>161</v>
      </c>
    </row>
    <row r="12" spans="1:4" x14ac:dyDescent="0.25">
      <c r="A12" s="19" t="s">
        <v>69</v>
      </c>
      <c r="B12" s="6" t="s">
        <v>5</v>
      </c>
      <c r="C12" s="5" t="s">
        <v>27</v>
      </c>
      <c r="D12" t="s">
        <v>162</v>
      </c>
    </row>
    <row r="13" spans="1:4" x14ac:dyDescent="0.25">
      <c r="A13" s="19" t="s">
        <v>69</v>
      </c>
      <c r="B13" s="6" t="s">
        <v>5</v>
      </c>
      <c r="C13" s="5" t="s">
        <v>28</v>
      </c>
      <c r="D13" t="s">
        <v>163</v>
      </c>
    </row>
    <row r="14" spans="1:4" x14ac:dyDescent="0.25">
      <c r="A14" s="19" t="s">
        <v>69</v>
      </c>
      <c r="B14" s="6" t="s">
        <v>5</v>
      </c>
      <c r="C14" s="5" t="s">
        <v>29</v>
      </c>
      <c r="D14" t="s">
        <v>164</v>
      </c>
    </row>
    <row r="15" spans="1:4" ht="25.5" x14ac:dyDescent="0.25">
      <c r="A15" s="19" t="s">
        <v>69</v>
      </c>
      <c r="B15" s="6" t="s">
        <v>5</v>
      </c>
      <c r="C15" s="5" t="s">
        <v>30</v>
      </c>
      <c r="D15" t="s">
        <v>165</v>
      </c>
    </row>
    <row r="16" spans="1:4" ht="25.5" x14ac:dyDescent="0.25">
      <c r="A16" s="19" t="s">
        <v>69</v>
      </c>
      <c r="B16" s="6" t="s">
        <v>5</v>
      </c>
      <c r="C16" s="5" t="s">
        <v>31</v>
      </c>
      <c r="D16" t="s">
        <v>166</v>
      </c>
    </row>
    <row r="17" spans="1:4" x14ac:dyDescent="0.25">
      <c r="A17" s="19" t="s">
        <v>69</v>
      </c>
      <c r="B17" s="6" t="s">
        <v>5</v>
      </c>
      <c r="C17" s="5" t="s">
        <v>32</v>
      </c>
      <c r="D17" t="s">
        <v>167</v>
      </c>
    </row>
    <row r="18" spans="1:4" x14ac:dyDescent="0.25">
      <c r="A18" s="19" t="s">
        <v>69</v>
      </c>
      <c r="B18" s="6" t="s">
        <v>5</v>
      </c>
      <c r="C18" s="5" t="s">
        <v>33</v>
      </c>
      <c r="D18" t="s">
        <v>168</v>
      </c>
    </row>
    <row r="19" spans="1:4" x14ac:dyDescent="0.25">
      <c r="A19" s="19" t="s">
        <v>69</v>
      </c>
      <c r="B19" s="6" t="s">
        <v>5</v>
      </c>
      <c r="C19" s="5" t="s">
        <v>34</v>
      </c>
      <c r="D19" t="s">
        <v>169</v>
      </c>
    </row>
    <row r="20" spans="1:4" x14ac:dyDescent="0.25">
      <c r="A20" s="19" t="s">
        <v>69</v>
      </c>
      <c r="B20" s="6" t="s">
        <v>5</v>
      </c>
      <c r="C20" s="5" t="s">
        <v>35</v>
      </c>
      <c r="D20" t="s">
        <v>170</v>
      </c>
    </row>
    <row r="21" spans="1:4" x14ac:dyDescent="0.25">
      <c r="A21" s="19" t="s">
        <v>69</v>
      </c>
      <c r="B21" s="6" t="s">
        <v>5</v>
      </c>
      <c r="C21" s="5" t="s">
        <v>36</v>
      </c>
      <c r="D21" t="s">
        <v>171</v>
      </c>
    </row>
    <row r="22" spans="1:4" x14ac:dyDescent="0.25">
      <c r="A22" s="19" t="s">
        <v>69</v>
      </c>
      <c r="B22" s="6" t="s">
        <v>5</v>
      </c>
      <c r="C22" s="5" t="s">
        <v>62</v>
      </c>
      <c r="D22" t="s">
        <v>172</v>
      </c>
    </row>
    <row r="23" spans="1:4" x14ac:dyDescent="0.25">
      <c r="A23" s="19" t="s">
        <v>69</v>
      </c>
      <c r="B23" s="6" t="s">
        <v>5</v>
      </c>
      <c r="C23" s="5" t="s">
        <v>63</v>
      </c>
      <c r="D23" t="s">
        <v>173</v>
      </c>
    </row>
    <row r="24" spans="1:4" x14ac:dyDescent="0.25">
      <c r="A24" s="19" t="s">
        <v>69</v>
      </c>
      <c r="B24" s="6" t="s">
        <v>5</v>
      </c>
      <c r="C24" s="5" t="s">
        <v>64</v>
      </c>
      <c r="D24" t="s">
        <v>174</v>
      </c>
    </row>
    <row r="25" spans="1:4" x14ac:dyDescent="0.25">
      <c r="A25" s="19" t="s">
        <v>69</v>
      </c>
      <c r="B25" s="6" t="s">
        <v>5</v>
      </c>
      <c r="C25" s="5" t="s">
        <v>37</v>
      </c>
      <c r="D25" t="s">
        <v>175</v>
      </c>
    </row>
    <row r="26" spans="1:4" x14ac:dyDescent="0.25">
      <c r="A26" s="19" t="s">
        <v>69</v>
      </c>
      <c r="B26" s="6" t="s">
        <v>5</v>
      </c>
      <c r="C26" s="5" t="s">
        <v>102</v>
      </c>
      <c r="D26" t="s">
        <v>176</v>
      </c>
    </row>
    <row r="27" spans="1:4" x14ac:dyDescent="0.25">
      <c r="A27" s="19" t="s">
        <v>69</v>
      </c>
      <c r="B27" s="6" t="s">
        <v>5</v>
      </c>
      <c r="C27" s="5" t="s">
        <v>122</v>
      </c>
      <c r="D27" t="s">
        <v>177</v>
      </c>
    </row>
    <row r="28" spans="1:4" x14ac:dyDescent="0.25">
      <c r="A28" s="19" t="s">
        <v>69</v>
      </c>
      <c r="B28" s="5" t="str">
        <f>Folha4!$B$28</f>
        <v>Suínos</v>
      </c>
      <c r="C28" s="5" t="s">
        <v>38</v>
      </c>
      <c r="D28" t="s">
        <v>145</v>
      </c>
    </row>
    <row r="29" spans="1:4" x14ac:dyDescent="0.25">
      <c r="A29" s="19" t="s">
        <v>69</v>
      </c>
      <c r="B29" s="5" t="str">
        <f>Folha4!$B$28</f>
        <v>Suínos</v>
      </c>
      <c r="C29" s="5" t="s">
        <v>39</v>
      </c>
      <c r="D29" t="s">
        <v>146</v>
      </c>
    </row>
    <row r="30" spans="1:4" x14ac:dyDescent="0.25">
      <c r="A30" s="19" t="s">
        <v>69</v>
      </c>
      <c r="B30" s="5" t="str">
        <f>Folha4!$B$28</f>
        <v>Suínos</v>
      </c>
      <c r="C30" s="5" t="s">
        <v>40</v>
      </c>
      <c r="D30" t="s">
        <v>147</v>
      </c>
    </row>
    <row r="31" spans="1:4" x14ac:dyDescent="0.25">
      <c r="A31" s="19" t="s">
        <v>69</v>
      </c>
      <c r="B31" s="5" t="str">
        <f>Folha4!$B$28</f>
        <v>Suínos</v>
      </c>
      <c r="C31" s="5" t="s">
        <v>41</v>
      </c>
      <c r="D31" t="s">
        <v>148</v>
      </c>
    </row>
    <row r="32" spans="1:4" x14ac:dyDescent="0.25">
      <c r="A32" s="19" t="s">
        <v>69</v>
      </c>
      <c r="B32" s="5" t="str">
        <f>Folha4!$B$28</f>
        <v>Suínos</v>
      </c>
      <c r="C32" s="5" t="s">
        <v>42</v>
      </c>
      <c r="D32" t="s">
        <v>149</v>
      </c>
    </row>
    <row r="33" spans="1:4" ht="25.5" x14ac:dyDescent="0.25">
      <c r="A33" s="19" t="s">
        <v>69</v>
      </c>
      <c r="B33" s="5" t="str">
        <f>Folha4!$B$28</f>
        <v>Suínos</v>
      </c>
      <c r="C33" s="5" t="s">
        <v>58</v>
      </c>
      <c r="D33" t="s">
        <v>150</v>
      </c>
    </row>
    <row r="34" spans="1:4" x14ac:dyDescent="0.25">
      <c r="A34" s="19" t="s">
        <v>69</v>
      </c>
      <c r="B34" s="5" t="str">
        <f>Folha4!$B$28</f>
        <v>Suínos</v>
      </c>
      <c r="C34" s="5" t="s">
        <v>43</v>
      </c>
      <c r="D34" t="s">
        <v>151</v>
      </c>
    </row>
    <row r="35" spans="1:4" x14ac:dyDescent="0.25">
      <c r="A35" s="19" t="s">
        <v>69</v>
      </c>
      <c r="B35" s="5" t="str">
        <f>Folha4!$B$28</f>
        <v>Suínos</v>
      </c>
      <c r="C35" s="5" t="s">
        <v>44</v>
      </c>
      <c r="D35" t="s">
        <v>152</v>
      </c>
    </row>
    <row r="36" spans="1:4" ht="25.5" x14ac:dyDescent="0.25">
      <c r="A36" s="19" t="s">
        <v>69</v>
      </c>
      <c r="B36" s="5" t="str">
        <f>Folha4!$B$28</f>
        <v>Suínos</v>
      </c>
      <c r="C36" s="5" t="s">
        <v>45</v>
      </c>
      <c r="D36" t="s">
        <v>153</v>
      </c>
    </row>
    <row r="37" spans="1:4" x14ac:dyDescent="0.25">
      <c r="A37" s="19" t="s">
        <v>69</v>
      </c>
      <c r="B37" s="5" t="str">
        <f>Folha4!$B$28</f>
        <v>Suínos</v>
      </c>
      <c r="C37" s="5" t="s">
        <v>103</v>
      </c>
      <c r="D37" t="s">
        <v>178</v>
      </c>
    </row>
    <row r="38" spans="1:4" ht="15.75" customHeight="1" x14ac:dyDescent="0.25">
      <c r="A38" s="19" t="s">
        <v>69</v>
      </c>
      <c r="B38" s="5" t="str">
        <f>Folha4!$B$28</f>
        <v>Suínos</v>
      </c>
      <c r="C38" s="5" t="s">
        <v>141</v>
      </c>
      <c r="D38" t="s">
        <v>179</v>
      </c>
    </row>
    <row r="39" spans="1:4" x14ac:dyDescent="0.25">
      <c r="A39" s="19" t="s">
        <v>69</v>
      </c>
      <c r="B39" t="s">
        <v>6</v>
      </c>
      <c r="C39" t="s">
        <v>111</v>
      </c>
      <c r="D39" t="s">
        <v>180</v>
      </c>
    </row>
    <row r="40" spans="1:4" x14ac:dyDescent="0.25">
      <c r="A40" s="19" t="s">
        <v>69</v>
      </c>
      <c r="B40" t="s">
        <v>6</v>
      </c>
      <c r="C40" t="s">
        <v>112</v>
      </c>
      <c r="D40" t="s">
        <v>181</v>
      </c>
    </row>
    <row r="41" spans="1:4" x14ac:dyDescent="0.25">
      <c r="A41" s="19" t="s">
        <v>69</v>
      </c>
      <c r="B41" t="s">
        <v>6</v>
      </c>
      <c r="C41" t="s">
        <v>113</v>
      </c>
      <c r="D41" t="s">
        <v>182</v>
      </c>
    </row>
    <row r="42" spans="1:4" x14ac:dyDescent="0.25">
      <c r="A42" s="19" t="s">
        <v>69</v>
      </c>
      <c r="B42" t="s">
        <v>6</v>
      </c>
      <c r="C42" t="s">
        <v>114</v>
      </c>
      <c r="D42" t="s">
        <v>183</v>
      </c>
    </row>
    <row r="43" spans="1:4" x14ac:dyDescent="0.25">
      <c r="A43" s="19" t="s">
        <v>69</v>
      </c>
      <c r="B43" t="s">
        <v>6</v>
      </c>
      <c r="C43" t="s">
        <v>115</v>
      </c>
      <c r="D43" t="s">
        <v>184</v>
      </c>
    </row>
    <row r="44" spans="1:4" x14ac:dyDescent="0.25">
      <c r="A44" s="19" t="s">
        <v>69</v>
      </c>
      <c r="B44" t="s">
        <v>6</v>
      </c>
      <c r="C44" t="s">
        <v>116</v>
      </c>
      <c r="D44" t="s">
        <v>185</v>
      </c>
    </row>
    <row r="45" spans="1:4" x14ac:dyDescent="0.25">
      <c r="A45" s="19" t="s">
        <v>69</v>
      </c>
      <c r="B45" t="s">
        <v>6</v>
      </c>
      <c r="C45" t="s">
        <v>117</v>
      </c>
      <c r="D45" t="s">
        <v>186</v>
      </c>
    </row>
    <row r="46" spans="1:4" x14ac:dyDescent="0.25">
      <c r="A46" s="19" t="s">
        <v>69</v>
      </c>
      <c r="B46" t="s">
        <v>6</v>
      </c>
      <c r="C46" t="s">
        <v>123</v>
      </c>
      <c r="D46" t="s">
        <v>187</v>
      </c>
    </row>
    <row r="47" spans="1:4" x14ac:dyDescent="0.25">
      <c r="A47" s="19" t="s">
        <v>69</v>
      </c>
      <c r="B47" t="s">
        <v>11</v>
      </c>
      <c r="C47" t="s">
        <v>54</v>
      </c>
      <c r="D47" t="s">
        <v>188</v>
      </c>
    </row>
    <row r="48" spans="1:4" x14ac:dyDescent="0.25">
      <c r="A48" s="19" t="s">
        <v>69</v>
      </c>
      <c r="B48" t="s">
        <v>11</v>
      </c>
      <c r="C48" t="s">
        <v>55</v>
      </c>
      <c r="D48" t="s">
        <v>189</v>
      </c>
    </row>
    <row r="49" spans="1:4" x14ac:dyDescent="0.25">
      <c r="A49" s="19" t="s">
        <v>69</v>
      </c>
      <c r="B49" t="s">
        <v>11</v>
      </c>
      <c r="C49" t="s">
        <v>140</v>
      </c>
      <c r="D49" t="s">
        <v>190</v>
      </c>
    </row>
    <row r="50" spans="1:4" x14ac:dyDescent="0.25">
      <c r="A50" s="19" t="s">
        <v>69</v>
      </c>
      <c r="B50" t="s">
        <v>7</v>
      </c>
      <c r="C50" t="s">
        <v>56</v>
      </c>
      <c r="D50" t="s">
        <v>191</v>
      </c>
    </row>
    <row r="51" spans="1:4" x14ac:dyDescent="0.25">
      <c r="A51" s="19" t="s">
        <v>69</v>
      </c>
      <c r="B51" t="s">
        <v>7</v>
      </c>
      <c r="C51" t="s">
        <v>57</v>
      </c>
      <c r="D51" t="s">
        <v>192</v>
      </c>
    </row>
    <row r="52" spans="1:4" x14ac:dyDescent="0.25">
      <c r="A52" s="19" t="s">
        <v>69</v>
      </c>
      <c r="B52" t="s">
        <v>7</v>
      </c>
      <c r="C52" t="s">
        <v>139</v>
      </c>
      <c r="D52" t="s">
        <v>193</v>
      </c>
    </row>
    <row r="53" spans="1:4" x14ac:dyDescent="0.25">
      <c r="A53" s="19" t="s">
        <v>69</v>
      </c>
      <c r="B53" t="s">
        <v>124</v>
      </c>
      <c r="C53" t="s">
        <v>144</v>
      </c>
      <c r="D53" t="s">
        <v>194</v>
      </c>
    </row>
    <row r="54" spans="1:4" x14ac:dyDescent="0.25">
      <c r="A54" s="19" t="s">
        <v>69</v>
      </c>
      <c r="B54" t="s">
        <v>125</v>
      </c>
      <c r="C54" t="s">
        <v>143</v>
      </c>
      <c r="D54" t="s">
        <v>195</v>
      </c>
    </row>
    <row r="55" spans="1:4" x14ac:dyDescent="0.25">
      <c r="A55" s="7" t="str">
        <f>Folha4!$A$55</f>
        <v>AnimaisDeCompanhia</v>
      </c>
      <c r="B55" t="s">
        <v>133</v>
      </c>
      <c r="C55" t="s">
        <v>2</v>
      </c>
      <c r="D55" t="s">
        <v>196</v>
      </c>
    </row>
    <row r="56" spans="1:4" x14ac:dyDescent="0.25">
      <c r="A56" s="7" t="str">
        <f>Folha4!$A$55</f>
        <v>AnimaisDeCompanhia</v>
      </c>
      <c r="B56" t="s">
        <v>134</v>
      </c>
      <c r="C56" t="s">
        <v>3</v>
      </c>
      <c r="D56" t="s">
        <v>197</v>
      </c>
    </row>
    <row r="57" spans="1:4" x14ac:dyDescent="0.25">
      <c r="A57" s="7" t="str">
        <f>Folha4!$A$55</f>
        <v>AnimaisDeCompanhia</v>
      </c>
      <c r="B57" t="s">
        <v>4</v>
      </c>
      <c r="C57" t="s">
        <v>118</v>
      </c>
      <c r="D57" t="s">
        <v>198</v>
      </c>
    </row>
    <row r="58" spans="1:4" x14ac:dyDescent="0.25">
      <c r="A58" s="7" t="str">
        <f>Folha4!$A$55</f>
        <v>AnimaisDeCompanhia</v>
      </c>
      <c r="B58" t="s">
        <v>4</v>
      </c>
      <c r="C58" t="s">
        <v>121</v>
      </c>
      <c r="D58" t="s">
        <v>199</v>
      </c>
    </row>
    <row r="59" spans="1:4" x14ac:dyDescent="0.25">
      <c r="A59" s="7" t="str">
        <f>Folha4!$A$55</f>
        <v>AnimaisDeCompanhia</v>
      </c>
      <c r="B59" t="s">
        <v>4</v>
      </c>
      <c r="C59" t="s">
        <v>22</v>
      </c>
      <c r="D59" t="s">
        <v>200</v>
      </c>
    </row>
    <row r="60" spans="1:4" x14ac:dyDescent="0.25">
      <c r="A60" s="7" t="str">
        <f>Folha4!$A$55</f>
        <v>AnimaisDeCompanhia</v>
      </c>
      <c r="B60" t="s">
        <v>4</v>
      </c>
      <c r="C60" t="s">
        <v>12</v>
      </c>
      <c r="D60" t="s">
        <v>201</v>
      </c>
    </row>
    <row r="61" spans="1:4" x14ac:dyDescent="0.25">
      <c r="A61" s="19" t="s">
        <v>70</v>
      </c>
      <c r="B61" t="s">
        <v>101</v>
      </c>
      <c r="C61" t="s">
        <v>101</v>
      </c>
      <c r="D61" t="s">
        <v>202</v>
      </c>
    </row>
  </sheetData>
  <sheetProtection algorithmName="SHA-512" hashValue="clHAFzgFEEt6o9JuQi8yZKd3FHKhCuq4Q0BJrNY82pzp/YgFiTRj+Cr/Dwi3tSZCFa2ttnAt+6ZTLzJYHf1k7Q==" saltValue="yDJ4T8lSmayLgkpEO/LgsA==" spinCount="100000" sheet="1" objects="1" scenarios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A1:K16"/>
  <sheetViews>
    <sheetView workbookViewId="0">
      <selection activeCell="D4" sqref="D4"/>
    </sheetView>
  </sheetViews>
  <sheetFormatPr defaultRowHeight="15" x14ac:dyDescent="0.25"/>
  <cols>
    <col min="1" max="1" width="12.28515625" customWidth="1"/>
    <col min="2" max="2" width="46.85546875" customWidth="1"/>
    <col min="3" max="3" width="3.5703125" customWidth="1"/>
    <col min="4" max="4" width="12.28515625" style="36" customWidth="1"/>
    <col min="5" max="5" width="48.7109375" style="37" customWidth="1"/>
    <col min="6" max="6" width="21.140625" customWidth="1"/>
    <col min="7" max="7" width="26.140625" hidden="1" customWidth="1"/>
    <col min="8" max="8" width="7.28515625" customWidth="1"/>
    <col min="9" max="9" width="6.140625" customWidth="1"/>
    <col min="10" max="10" width="5.85546875" customWidth="1"/>
    <col min="11" max="11" width="15.5703125" customWidth="1"/>
  </cols>
  <sheetData>
    <row r="1" spans="1:11" x14ac:dyDescent="0.25">
      <c r="A1" s="86">
        <v>2019</v>
      </c>
      <c r="B1" s="86"/>
      <c r="D1" s="86">
        <v>2020</v>
      </c>
      <c r="E1" s="86"/>
      <c r="H1" s="46" t="s">
        <v>248</v>
      </c>
      <c r="I1" s="46" t="s">
        <v>246</v>
      </c>
      <c r="J1" s="46" t="s">
        <v>247</v>
      </c>
    </row>
    <row r="2" spans="1:11" ht="15.75" x14ac:dyDescent="0.25">
      <c r="A2" s="4" t="s">
        <v>204</v>
      </c>
      <c r="B2" s="3"/>
      <c r="D2" s="57" t="s">
        <v>77</v>
      </c>
      <c r="E2" s="58" t="s">
        <v>78</v>
      </c>
      <c r="F2" s="58" t="s">
        <v>221</v>
      </c>
      <c r="G2" t="s">
        <v>235</v>
      </c>
      <c r="H2" s="60" t="s">
        <v>250</v>
      </c>
      <c r="I2" s="61" t="s">
        <v>249</v>
      </c>
      <c r="J2" s="61" t="s">
        <v>249</v>
      </c>
    </row>
    <row r="3" spans="1:11" ht="15.75" x14ac:dyDescent="0.25">
      <c r="A3" s="4" t="s">
        <v>207</v>
      </c>
      <c r="D3" s="57" t="s">
        <v>80</v>
      </c>
      <c r="E3" s="58" t="s">
        <v>81</v>
      </c>
      <c r="F3" s="58" t="s">
        <v>222</v>
      </c>
      <c r="G3" t="s">
        <v>236</v>
      </c>
      <c r="H3" s="60" t="s">
        <v>250</v>
      </c>
      <c r="I3" s="61" t="s">
        <v>249</v>
      </c>
    </row>
    <row r="4" spans="1:11" ht="15.75" x14ac:dyDescent="0.25">
      <c r="A4" s="4" t="s">
        <v>208</v>
      </c>
      <c r="B4" s="3"/>
      <c r="D4" s="57" t="s">
        <v>82</v>
      </c>
      <c r="E4" s="58" t="s">
        <v>83</v>
      </c>
      <c r="F4" s="58" t="s">
        <v>223</v>
      </c>
      <c r="G4" t="s">
        <v>237</v>
      </c>
      <c r="H4" s="60" t="s">
        <v>250</v>
      </c>
      <c r="I4" s="61" t="s">
        <v>249</v>
      </c>
    </row>
    <row r="5" spans="1:11" ht="15.75" x14ac:dyDescent="0.25">
      <c r="A5" s="4" t="s">
        <v>209</v>
      </c>
      <c r="B5" s="3"/>
      <c r="D5" s="57" t="s">
        <v>84</v>
      </c>
      <c r="E5" s="58" t="s">
        <v>85</v>
      </c>
      <c r="F5" s="58" t="s">
        <v>220</v>
      </c>
      <c r="G5" t="s">
        <v>238</v>
      </c>
      <c r="H5" s="60" t="s">
        <v>250</v>
      </c>
      <c r="I5" s="61" t="s">
        <v>249</v>
      </c>
    </row>
    <row r="6" spans="1:11" ht="15.75" x14ac:dyDescent="0.25">
      <c r="A6" s="4" t="s">
        <v>206</v>
      </c>
      <c r="B6" s="3"/>
      <c r="D6" s="57" t="s">
        <v>79</v>
      </c>
      <c r="E6" s="58" t="s">
        <v>205</v>
      </c>
      <c r="F6" s="58" t="s">
        <v>224</v>
      </c>
      <c r="G6" t="s">
        <v>239</v>
      </c>
      <c r="H6" s="60" t="s">
        <v>250</v>
      </c>
      <c r="I6" s="61" t="s">
        <v>249</v>
      </c>
    </row>
    <row r="7" spans="1:11" ht="15.75" x14ac:dyDescent="0.25">
      <c r="A7" s="4" t="s">
        <v>210</v>
      </c>
      <c r="B7" s="3"/>
      <c r="D7" s="57" t="s">
        <v>86</v>
      </c>
      <c r="E7" s="58" t="s">
        <v>87</v>
      </c>
      <c r="F7" s="58" t="s">
        <v>225</v>
      </c>
      <c r="G7" t="s">
        <v>240</v>
      </c>
      <c r="H7" s="60" t="s">
        <v>250</v>
      </c>
      <c r="I7" s="61" t="s">
        <v>249</v>
      </c>
      <c r="J7" s="61" t="s">
        <v>249</v>
      </c>
    </row>
    <row r="8" spans="1:11" ht="15.75" x14ac:dyDescent="0.25">
      <c r="A8" s="4" t="s">
        <v>211</v>
      </c>
      <c r="B8" s="3"/>
      <c r="D8" s="57" t="s">
        <v>105</v>
      </c>
      <c r="E8" s="58" t="s">
        <v>106</v>
      </c>
      <c r="F8" s="58" t="s">
        <v>226</v>
      </c>
      <c r="H8" s="61" t="s">
        <v>249</v>
      </c>
      <c r="I8" s="11" t="s">
        <v>72</v>
      </c>
      <c r="J8" s="11" t="s">
        <v>72</v>
      </c>
    </row>
    <row r="9" spans="1:11" ht="15.75" x14ac:dyDescent="0.25">
      <c r="A9" s="4" t="s">
        <v>212</v>
      </c>
      <c r="B9" s="3"/>
      <c r="D9" s="57" t="s">
        <v>88</v>
      </c>
      <c r="E9" s="58" t="s">
        <v>89</v>
      </c>
      <c r="F9" s="58" t="s">
        <v>227</v>
      </c>
      <c r="G9" t="s">
        <v>241</v>
      </c>
      <c r="H9" s="60" t="s">
        <v>250</v>
      </c>
      <c r="I9" s="61" t="s">
        <v>249</v>
      </c>
      <c r="J9" s="61" t="s">
        <v>249</v>
      </c>
    </row>
    <row r="10" spans="1:11" ht="15.75" x14ac:dyDescent="0.25">
      <c r="A10" s="4" t="s">
        <v>213</v>
      </c>
      <c r="B10" s="3"/>
      <c r="D10" s="57" t="s">
        <v>90</v>
      </c>
      <c r="E10" s="58" t="s">
        <v>91</v>
      </c>
      <c r="F10" s="58" t="s">
        <v>228</v>
      </c>
      <c r="G10" t="s">
        <v>242</v>
      </c>
      <c r="H10" s="60" t="s">
        <v>250</v>
      </c>
      <c r="I10" s="61" t="s">
        <v>249</v>
      </c>
    </row>
    <row r="11" spans="1:11" x14ac:dyDescent="0.25">
      <c r="A11" s="4" t="s">
        <v>214</v>
      </c>
      <c r="B11" s="3"/>
      <c r="D11" s="57" t="s">
        <v>92</v>
      </c>
      <c r="E11" s="58" t="s">
        <v>93</v>
      </c>
      <c r="F11" s="58" t="s">
        <v>229</v>
      </c>
      <c r="G11" t="s">
        <v>243</v>
      </c>
      <c r="H11" s="60" t="s">
        <v>250</v>
      </c>
      <c r="I11" s="62" t="s">
        <v>250</v>
      </c>
      <c r="K11" s="63" t="s">
        <v>251</v>
      </c>
    </row>
    <row r="12" spans="1:11" ht="15.75" x14ac:dyDescent="0.25">
      <c r="A12" s="4" t="s">
        <v>215</v>
      </c>
      <c r="B12" s="3"/>
      <c r="D12" s="57" t="s">
        <v>107</v>
      </c>
      <c r="E12" s="58" t="s">
        <v>108</v>
      </c>
      <c r="F12" s="58" t="s">
        <v>230</v>
      </c>
      <c r="G12" t="s">
        <v>244</v>
      </c>
      <c r="H12" s="60" t="s">
        <v>250</v>
      </c>
      <c r="I12" s="61" t="s">
        <v>249</v>
      </c>
    </row>
    <row r="13" spans="1:11" ht="15.75" x14ac:dyDescent="0.25">
      <c r="A13" s="4" t="s">
        <v>216</v>
      </c>
      <c r="B13" s="3"/>
      <c r="D13" s="57" t="s">
        <v>109</v>
      </c>
      <c r="E13" s="58" t="s">
        <v>110</v>
      </c>
      <c r="F13" s="58" t="s">
        <v>232</v>
      </c>
      <c r="H13" s="61" t="s">
        <v>249</v>
      </c>
      <c r="I13" s="11" t="s">
        <v>72</v>
      </c>
      <c r="J13" s="11" t="s">
        <v>72</v>
      </c>
    </row>
    <row r="14" spans="1:11" ht="15.75" x14ac:dyDescent="0.25">
      <c r="A14" s="4" t="s">
        <v>217</v>
      </c>
      <c r="B14" s="3"/>
      <c r="D14" s="57" t="s">
        <v>94</v>
      </c>
      <c r="E14" s="58" t="s">
        <v>95</v>
      </c>
      <c r="F14" s="58" t="s">
        <v>231</v>
      </c>
      <c r="G14" s="58"/>
      <c r="H14" s="61" t="s">
        <v>249</v>
      </c>
      <c r="I14" s="11" t="s">
        <v>72</v>
      </c>
      <c r="J14" s="11" t="s">
        <v>72</v>
      </c>
    </row>
    <row r="15" spans="1:11" ht="15.75" x14ac:dyDescent="0.25">
      <c r="A15" s="4" t="s">
        <v>218</v>
      </c>
      <c r="B15" s="3"/>
      <c r="D15" s="57" t="s">
        <v>96</v>
      </c>
      <c r="E15" s="58" t="s">
        <v>97</v>
      </c>
      <c r="F15" s="58" t="s">
        <v>233</v>
      </c>
      <c r="G15" t="s">
        <v>245</v>
      </c>
      <c r="H15" s="60" t="s">
        <v>250</v>
      </c>
      <c r="I15" s="61" t="s">
        <v>249</v>
      </c>
    </row>
    <row r="16" spans="1:11" ht="15.75" x14ac:dyDescent="0.25">
      <c r="A16" s="4" t="s">
        <v>219</v>
      </c>
      <c r="B16" s="3"/>
      <c r="D16" s="57" t="s">
        <v>98</v>
      </c>
      <c r="E16" s="58" t="s">
        <v>99</v>
      </c>
      <c r="F16" s="58" t="s">
        <v>234</v>
      </c>
      <c r="H16" s="61" t="s">
        <v>249</v>
      </c>
      <c r="I16" s="11" t="s">
        <v>72</v>
      </c>
      <c r="J16" s="11" t="s">
        <v>72</v>
      </c>
    </row>
  </sheetData>
  <sheetProtection algorithmName="SHA-512" hashValue="RuzipkzOlvxbAoXzN/b/tzOvcs4Y3bv63eilYxZuyzt71JfxJLqbR24TtZnCGkuvi7dYV+R8+SLx8EMZ7ynYBQ==" saltValue="A6tVZOZ5e0K8B1ia+a5anA==" spinCount="100000" sheet="1" objects="1" scenarios="1"/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J79"/>
  <sheetViews>
    <sheetView showGridLines="0" tabSelected="1" showRuler="0" showWhiteSpace="0" view="pageLayout" zoomScale="90" zoomScaleNormal="100" zoomScalePageLayoutView="90" workbookViewId="0">
      <selection activeCell="D4" sqref="D4:F4"/>
    </sheetView>
  </sheetViews>
  <sheetFormatPr defaultRowHeight="15" x14ac:dyDescent="0.25"/>
  <cols>
    <col min="1" max="1" width="4.5703125" style="15" customWidth="1"/>
    <col min="2" max="2" width="16.5703125" style="23" customWidth="1"/>
    <col min="3" max="3" width="11.28515625" style="16" customWidth="1"/>
    <col min="4" max="4" width="23.7109375" style="23" customWidth="1"/>
    <col min="5" max="5" width="13.85546875" customWidth="1"/>
    <col min="6" max="6" width="29" style="25" customWidth="1"/>
    <col min="7" max="7" width="8" customWidth="1"/>
    <col min="8" max="8" width="22.42578125" style="1" customWidth="1"/>
    <col min="9" max="9" width="31.42578125" customWidth="1"/>
  </cols>
  <sheetData>
    <row r="2" spans="1:10" ht="19.5" x14ac:dyDescent="0.25">
      <c r="B2"/>
      <c r="C2"/>
      <c r="D2" s="76" t="s">
        <v>348</v>
      </c>
      <c r="E2" s="76"/>
      <c r="F2" s="76"/>
      <c r="G2" s="76"/>
    </row>
    <row r="3" spans="1:10" ht="19.5" x14ac:dyDescent="0.25">
      <c r="B3"/>
      <c r="C3"/>
      <c r="D3" s="66"/>
      <c r="E3" s="66"/>
      <c r="F3" s="66"/>
      <c r="G3" s="66"/>
    </row>
    <row r="4" spans="1:10" ht="19.5" x14ac:dyDescent="0.25">
      <c r="B4"/>
      <c r="C4" s="72" t="s">
        <v>349</v>
      </c>
      <c r="D4" s="87"/>
      <c r="E4" s="88"/>
      <c r="F4" s="88"/>
      <c r="G4" s="66"/>
    </row>
    <row r="5" spans="1:10" ht="19.5" x14ac:dyDescent="0.25">
      <c r="B5"/>
      <c r="C5"/>
      <c r="D5" s="66"/>
      <c r="E5" s="66"/>
      <c r="F5" s="66"/>
      <c r="G5" s="66"/>
    </row>
    <row r="6" spans="1:10" ht="19.5" x14ac:dyDescent="0.25">
      <c r="C6"/>
      <c r="D6" s="76" t="s">
        <v>127</v>
      </c>
      <c r="E6" s="76"/>
      <c r="F6" s="76"/>
      <c r="G6" s="76"/>
      <c r="H6" s="10"/>
    </row>
    <row r="7" spans="1:10" ht="15.75" x14ac:dyDescent="0.25">
      <c r="B7" s="30" t="s">
        <v>76</v>
      </c>
      <c r="C7" s="75"/>
      <c r="D7" s="75"/>
      <c r="E7" s="75"/>
      <c r="F7" s="75"/>
      <c r="G7" s="75"/>
      <c r="I7" s="1"/>
      <c r="J7" s="1"/>
    </row>
    <row r="8" spans="1:10" ht="9" customHeight="1" x14ac:dyDescent="0.25">
      <c r="B8" s="24"/>
      <c r="C8" s="24"/>
      <c r="D8" s="22"/>
      <c r="E8" s="18"/>
      <c r="F8" s="26"/>
      <c r="G8" s="18"/>
      <c r="I8" s="1"/>
      <c r="J8" s="1"/>
    </row>
    <row r="9" spans="1:10" s="11" customFormat="1" ht="21" x14ac:dyDescent="0.25">
      <c r="A9" s="46"/>
      <c r="B9" s="27" t="s">
        <v>73</v>
      </c>
      <c r="C9" s="27" t="s">
        <v>74</v>
      </c>
      <c r="D9" s="28" t="s">
        <v>75</v>
      </c>
      <c r="E9" s="29" t="s">
        <v>66</v>
      </c>
      <c r="F9" s="77" t="s">
        <v>126</v>
      </c>
      <c r="G9" s="77"/>
      <c r="H9" s="27" t="s">
        <v>128</v>
      </c>
      <c r="I9" s="10"/>
      <c r="J9" s="10"/>
    </row>
    <row r="10" spans="1:10" ht="24.95" customHeight="1" x14ac:dyDescent="0.25">
      <c r="A10" s="47">
        <f>+A9+1</f>
        <v>1</v>
      </c>
      <c r="B10" s="44"/>
      <c r="C10" s="45"/>
      <c r="D10" s="48"/>
      <c r="E10" s="59"/>
      <c r="F10" s="73">
        <f>VLOOKUP('COMUNICAÇAO OBRIGATÓRI'!D10,Folha5!$B$2:$C$65,2,0)</f>
        <v>0</v>
      </c>
      <c r="G10" s="74"/>
      <c r="H10" s="55"/>
      <c r="I10" s="1"/>
      <c r="J10" s="1"/>
    </row>
    <row r="11" spans="1:10" ht="24.95" customHeight="1" x14ac:dyDescent="0.25">
      <c r="A11" s="47">
        <f>+A10+1</f>
        <v>2</v>
      </c>
      <c r="B11" s="49"/>
      <c r="C11" s="50"/>
      <c r="D11" s="51"/>
      <c r="E11" s="34"/>
      <c r="F11" s="73">
        <f>VLOOKUP('COMUNICAÇAO OBRIGATÓRI'!D11,Folha5!$B$2:$C$65,2,0)</f>
        <v>0</v>
      </c>
      <c r="G11" s="74"/>
      <c r="H11" s="64"/>
      <c r="I11" s="1"/>
      <c r="J11" s="1"/>
    </row>
    <row r="12" spans="1:10" ht="24.95" customHeight="1" x14ac:dyDescent="0.25">
      <c r="A12" s="47">
        <f t="shared" ref="A12:A75" si="0">+A11+1</f>
        <v>3</v>
      </c>
      <c r="B12" s="49"/>
      <c r="C12" s="50"/>
      <c r="D12" s="51"/>
      <c r="E12" s="34"/>
      <c r="F12" s="73">
        <f>VLOOKUP('COMUNICAÇAO OBRIGATÓRI'!D12,Folha5!$B$2:$C$65,2,0)</f>
        <v>0</v>
      </c>
      <c r="G12" s="74"/>
      <c r="H12" s="64"/>
      <c r="I12" s="1"/>
      <c r="J12" s="1"/>
    </row>
    <row r="13" spans="1:10" ht="24.95" customHeight="1" x14ac:dyDescent="0.25">
      <c r="A13" s="47">
        <f t="shared" si="0"/>
        <v>4</v>
      </c>
      <c r="B13" s="49"/>
      <c r="C13" s="50"/>
      <c r="D13" s="51"/>
      <c r="E13" s="34"/>
      <c r="F13" s="73">
        <f>VLOOKUP('COMUNICAÇAO OBRIGATÓRI'!D13,Folha5!$B$2:$C$65,2,0)</f>
        <v>0</v>
      </c>
      <c r="G13" s="74"/>
      <c r="H13" s="64"/>
      <c r="I13" s="1"/>
      <c r="J13" s="1"/>
    </row>
    <row r="14" spans="1:10" ht="24.95" customHeight="1" x14ac:dyDescent="0.25">
      <c r="A14" s="47">
        <f t="shared" si="0"/>
        <v>5</v>
      </c>
      <c r="B14" s="49"/>
      <c r="C14" s="50"/>
      <c r="D14" s="51"/>
      <c r="E14" s="34"/>
      <c r="F14" s="73">
        <f>VLOOKUP('COMUNICAÇAO OBRIGATÓRI'!D14,Folha5!$B$2:$C$65,2,0)</f>
        <v>0</v>
      </c>
      <c r="G14" s="74"/>
      <c r="H14" s="64"/>
      <c r="I14" s="1"/>
      <c r="J14" s="1"/>
    </row>
    <row r="15" spans="1:10" ht="24.95" customHeight="1" x14ac:dyDescent="0.25">
      <c r="A15" s="47">
        <f t="shared" si="0"/>
        <v>6</v>
      </c>
      <c r="B15" s="49"/>
      <c r="C15" s="50"/>
      <c r="D15" s="51"/>
      <c r="E15" s="34"/>
      <c r="F15" s="73">
        <f>VLOOKUP('COMUNICAÇAO OBRIGATÓRI'!D15,Folha5!$B$2:$C$65,2,0)</f>
        <v>0</v>
      </c>
      <c r="G15" s="74"/>
      <c r="H15" s="64"/>
      <c r="I15" s="1"/>
      <c r="J15" s="1"/>
    </row>
    <row r="16" spans="1:10" ht="24.95" customHeight="1" x14ac:dyDescent="0.25">
      <c r="A16" s="47">
        <f t="shared" si="0"/>
        <v>7</v>
      </c>
      <c r="B16" s="49"/>
      <c r="C16" s="50"/>
      <c r="D16" s="51"/>
      <c r="E16" s="34"/>
      <c r="F16" s="73">
        <f>VLOOKUP('COMUNICAÇAO OBRIGATÓRI'!D16,Folha5!$B$2:$C$65,2,0)</f>
        <v>0</v>
      </c>
      <c r="G16" s="74"/>
      <c r="H16" s="64"/>
      <c r="I16" s="1"/>
      <c r="J16" s="1"/>
    </row>
    <row r="17" spans="1:10" ht="24.95" customHeight="1" x14ac:dyDescent="0.25">
      <c r="A17" s="47">
        <f t="shared" si="0"/>
        <v>8</v>
      </c>
      <c r="B17" s="49"/>
      <c r="C17" s="50"/>
      <c r="D17" s="51"/>
      <c r="E17" s="34"/>
      <c r="F17" s="73">
        <f>VLOOKUP('COMUNICAÇAO OBRIGATÓRI'!D17,Folha5!$B$2:$C$65,2,0)</f>
        <v>0</v>
      </c>
      <c r="G17" s="74"/>
      <c r="H17" s="64"/>
      <c r="I17" s="1"/>
      <c r="J17" s="1"/>
    </row>
    <row r="18" spans="1:10" ht="24.95" customHeight="1" x14ac:dyDescent="0.25">
      <c r="A18" s="47">
        <f t="shared" si="0"/>
        <v>9</v>
      </c>
      <c r="B18" s="49"/>
      <c r="C18" s="50"/>
      <c r="D18" s="51"/>
      <c r="E18" s="34"/>
      <c r="F18" s="73">
        <f>VLOOKUP('COMUNICAÇAO OBRIGATÓRI'!D18,Folha5!$B$2:$C$65,2,0)</f>
        <v>0</v>
      </c>
      <c r="G18" s="74"/>
      <c r="H18" s="64"/>
      <c r="I18" s="1"/>
      <c r="J18" s="1"/>
    </row>
    <row r="19" spans="1:10" ht="24.95" customHeight="1" x14ac:dyDescent="0.25">
      <c r="A19" s="47">
        <f t="shared" si="0"/>
        <v>10</v>
      </c>
      <c r="B19" s="49"/>
      <c r="C19" s="50"/>
      <c r="D19" s="51"/>
      <c r="E19" s="34"/>
      <c r="F19" s="73">
        <f>VLOOKUP('COMUNICAÇAO OBRIGATÓRI'!D19,Folha5!$B$2:$C$65,2,0)</f>
        <v>0</v>
      </c>
      <c r="G19" s="74"/>
      <c r="H19" s="64"/>
    </row>
    <row r="20" spans="1:10" ht="24.95" customHeight="1" x14ac:dyDescent="0.25">
      <c r="A20" s="47">
        <f t="shared" si="0"/>
        <v>11</v>
      </c>
      <c r="B20" s="49"/>
      <c r="C20" s="50"/>
      <c r="D20" s="51"/>
      <c r="E20" s="34"/>
      <c r="F20" s="73">
        <f>VLOOKUP('COMUNICAÇAO OBRIGATÓRI'!D20,Folha5!$B$2:$C$65,2,0)</f>
        <v>0</v>
      </c>
      <c r="G20" s="74"/>
      <c r="H20" s="64"/>
    </row>
    <row r="21" spans="1:10" ht="24.95" customHeight="1" x14ac:dyDescent="0.25">
      <c r="A21" s="47">
        <f t="shared" si="0"/>
        <v>12</v>
      </c>
      <c r="B21" s="49"/>
      <c r="C21" s="50"/>
      <c r="D21" s="51"/>
      <c r="E21" s="34"/>
      <c r="F21" s="73">
        <f>VLOOKUP('COMUNICAÇAO OBRIGATÓRI'!D21,Folha5!$B$2:$C$65,2,0)</f>
        <v>0</v>
      </c>
      <c r="G21" s="74"/>
      <c r="H21" s="64"/>
    </row>
    <row r="22" spans="1:10" ht="24.95" customHeight="1" x14ac:dyDescent="0.25">
      <c r="A22" s="47">
        <f t="shared" si="0"/>
        <v>13</v>
      </c>
      <c r="B22" s="49"/>
      <c r="C22" s="50"/>
      <c r="D22" s="51"/>
      <c r="E22" s="34"/>
      <c r="F22" s="73">
        <f>VLOOKUP('COMUNICAÇAO OBRIGATÓRI'!D22,Folha5!$B$2:$C$65,2,0)</f>
        <v>0</v>
      </c>
      <c r="G22" s="74"/>
      <c r="H22" s="64"/>
    </row>
    <row r="23" spans="1:10" ht="24.95" customHeight="1" x14ac:dyDescent="0.25">
      <c r="A23" s="47">
        <f t="shared" si="0"/>
        <v>14</v>
      </c>
      <c r="B23" s="49"/>
      <c r="C23" s="50"/>
      <c r="D23" s="51"/>
      <c r="E23" s="34"/>
      <c r="F23" s="73">
        <f>VLOOKUP('COMUNICAÇAO OBRIGATÓRI'!D23,Folha5!$B$2:$C$65,2,0)</f>
        <v>0</v>
      </c>
      <c r="G23" s="74"/>
      <c r="H23" s="64"/>
      <c r="I23" s="1"/>
      <c r="J23" s="1"/>
    </row>
    <row r="24" spans="1:10" ht="24.95" customHeight="1" x14ac:dyDescent="0.25">
      <c r="A24" s="47">
        <f t="shared" si="0"/>
        <v>15</v>
      </c>
      <c r="B24" s="49"/>
      <c r="C24" s="50"/>
      <c r="D24" s="51"/>
      <c r="E24" s="34"/>
      <c r="F24" s="73">
        <f>VLOOKUP('COMUNICAÇAO OBRIGATÓRI'!D24,Folha5!$B$2:$C$65,2,0)</f>
        <v>0</v>
      </c>
      <c r="G24" s="74"/>
      <c r="H24" s="64"/>
      <c r="I24" s="1"/>
      <c r="J24" s="1"/>
    </row>
    <row r="25" spans="1:10" ht="24.95" customHeight="1" x14ac:dyDescent="0.25">
      <c r="A25" s="47">
        <f t="shared" si="0"/>
        <v>16</v>
      </c>
      <c r="B25" s="49"/>
      <c r="C25" s="50"/>
      <c r="D25" s="51"/>
      <c r="E25" s="34"/>
      <c r="F25" s="73">
        <f>VLOOKUP('COMUNICAÇAO OBRIGATÓRI'!D25,Folha5!$B$2:$C$65,2,0)</f>
        <v>0</v>
      </c>
      <c r="G25" s="74"/>
      <c r="H25" s="64"/>
      <c r="I25" s="1"/>
      <c r="J25" s="1"/>
    </row>
    <row r="26" spans="1:10" ht="24.95" customHeight="1" x14ac:dyDescent="0.25">
      <c r="A26" s="47">
        <f t="shared" si="0"/>
        <v>17</v>
      </c>
      <c r="B26" s="49"/>
      <c r="C26" s="50"/>
      <c r="D26" s="51"/>
      <c r="E26" s="34"/>
      <c r="F26" s="73">
        <f>VLOOKUP('COMUNICAÇAO OBRIGATÓRI'!D26,Folha5!$B$2:$C$65,2,0)</f>
        <v>0</v>
      </c>
      <c r="G26" s="74"/>
      <c r="H26" s="64"/>
      <c r="I26" s="1"/>
      <c r="J26" s="1"/>
    </row>
    <row r="27" spans="1:10" ht="24.95" customHeight="1" x14ac:dyDescent="0.25">
      <c r="A27" s="47">
        <f t="shared" si="0"/>
        <v>18</v>
      </c>
      <c r="B27" s="49"/>
      <c r="C27" s="50"/>
      <c r="D27" s="51"/>
      <c r="E27" s="34"/>
      <c r="F27" s="73">
        <f>VLOOKUP('COMUNICAÇAO OBRIGATÓRI'!D27,Folha5!$B$2:$C$65,2,0)</f>
        <v>0</v>
      </c>
      <c r="G27" s="74"/>
      <c r="H27" s="64"/>
      <c r="I27" s="1"/>
      <c r="J27" s="1"/>
    </row>
    <row r="28" spans="1:10" ht="24.95" customHeight="1" x14ac:dyDescent="0.25">
      <c r="A28" s="47">
        <f t="shared" si="0"/>
        <v>19</v>
      </c>
      <c r="B28" s="49"/>
      <c r="C28" s="50"/>
      <c r="D28" s="51"/>
      <c r="E28" s="34"/>
      <c r="F28" s="73">
        <f>VLOOKUP('COMUNICAÇAO OBRIGATÓRI'!D28,Folha5!$B$2:$C$65,2,0)</f>
        <v>0</v>
      </c>
      <c r="G28" s="74"/>
      <c r="H28" s="64"/>
      <c r="I28" s="1"/>
      <c r="J28" s="1"/>
    </row>
    <row r="29" spans="1:10" ht="24.95" customHeight="1" x14ac:dyDescent="0.25">
      <c r="A29" s="47">
        <f t="shared" si="0"/>
        <v>20</v>
      </c>
      <c r="B29" s="49"/>
      <c r="C29" s="50"/>
      <c r="D29" s="51"/>
      <c r="E29" s="34"/>
      <c r="F29" s="73">
        <f>VLOOKUP('COMUNICAÇAO OBRIGATÓRI'!D29,Folha5!$B$2:$C$65,2,0)</f>
        <v>0</v>
      </c>
      <c r="G29" s="74"/>
      <c r="H29" s="64"/>
      <c r="I29" s="1"/>
      <c r="J29" s="1"/>
    </row>
    <row r="30" spans="1:10" ht="24.95" customHeight="1" x14ac:dyDescent="0.25">
      <c r="A30" s="47">
        <f t="shared" si="0"/>
        <v>21</v>
      </c>
      <c r="B30" s="49"/>
      <c r="C30" s="50"/>
      <c r="D30" s="51"/>
      <c r="E30" s="34"/>
      <c r="F30" s="73">
        <f>VLOOKUP('COMUNICAÇAO OBRIGATÓRI'!D30,Folha5!$B$2:$C$65,2,0)</f>
        <v>0</v>
      </c>
      <c r="G30" s="74"/>
      <c r="H30" s="64"/>
      <c r="I30" s="1"/>
      <c r="J30" s="1"/>
    </row>
    <row r="31" spans="1:10" ht="24.95" customHeight="1" x14ac:dyDescent="0.25">
      <c r="A31" s="47">
        <f t="shared" si="0"/>
        <v>22</v>
      </c>
      <c r="B31" s="49"/>
      <c r="C31" s="50"/>
      <c r="D31" s="51"/>
      <c r="E31" s="34"/>
      <c r="F31" s="73">
        <f>VLOOKUP('COMUNICAÇAO OBRIGATÓRI'!D31,Folha5!$B$2:$C$65,2,0)</f>
        <v>0</v>
      </c>
      <c r="G31" s="74"/>
      <c r="H31" s="64"/>
      <c r="I31" s="1"/>
      <c r="J31" s="1"/>
    </row>
    <row r="32" spans="1:10" ht="24.95" customHeight="1" x14ac:dyDescent="0.25">
      <c r="A32" s="47">
        <f t="shared" si="0"/>
        <v>23</v>
      </c>
      <c r="B32" s="49"/>
      <c r="C32" s="50"/>
      <c r="D32" s="51"/>
      <c r="E32" s="34"/>
      <c r="F32" s="73">
        <f>VLOOKUP('COMUNICAÇAO OBRIGATÓRI'!D32,Folha5!$B$2:$C$65,2,0)</f>
        <v>0</v>
      </c>
      <c r="G32" s="74"/>
      <c r="H32" s="64"/>
      <c r="I32" s="1"/>
      <c r="J32" s="1"/>
    </row>
    <row r="33" spans="1:10" ht="24.95" customHeight="1" x14ac:dyDescent="0.25">
      <c r="A33" s="47">
        <f t="shared" si="0"/>
        <v>24</v>
      </c>
      <c r="B33" s="49"/>
      <c r="C33" s="50"/>
      <c r="D33" s="51"/>
      <c r="E33" s="34"/>
      <c r="F33" s="73">
        <f>VLOOKUP('COMUNICAÇAO OBRIGATÓRI'!D33,Folha5!$B$2:$C$65,2,0)</f>
        <v>0</v>
      </c>
      <c r="G33" s="74"/>
      <c r="H33" s="64"/>
      <c r="I33" s="1"/>
      <c r="J33" s="1"/>
    </row>
    <row r="34" spans="1:10" ht="24.95" customHeight="1" x14ac:dyDescent="0.25">
      <c r="A34" s="47">
        <f t="shared" si="0"/>
        <v>25</v>
      </c>
      <c r="B34" s="49"/>
      <c r="C34" s="50"/>
      <c r="D34" s="51"/>
      <c r="E34" s="34"/>
      <c r="F34" s="73">
        <f>VLOOKUP('COMUNICAÇAO OBRIGATÓRI'!D34,Folha5!$B$2:$C$65,2,0)</f>
        <v>0</v>
      </c>
      <c r="G34" s="74"/>
      <c r="H34" s="64"/>
      <c r="I34" s="1"/>
      <c r="J34" s="1"/>
    </row>
    <row r="35" spans="1:10" ht="24.95" customHeight="1" x14ac:dyDescent="0.25">
      <c r="A35" s="47">
        <f t="shared" si="0"/>
        <v>26</v>
      </c>
      <c r="B35" s="49"/>
      <c r="C35" s="50"/>
      <c r="D35" s="51"/>
      <c r="E35" s="34"/>
      <c r="F35" s="73">
        <f>VLOOKUP('COMUNICAÇAO OBRIGATÓRI'!D35,Folha5!$B$2:$C$65,2,0)</f>
        <v>0</v>
      </c>
      <c r="G35" s="74"/>
      <c r="H35" s="64"/>
      <c r="I35" s="1"/>
      <c r="J35" s="1"/>
    </row>
    <row r="36" spans="1:10" ht="24.95" customHeight="1" x14ac:dyDescent="0.25">
      <c r="A36" s="47">
        <f t="shared" si="0"/>
        <v>27</v>
      </c>
      <c r="B36" s="49"/>
      <c r="C36" s="50"/>
      <c r="D36" s="51"/>
      <c r="E36" s="34"/>
      <c r="F36" s="73">
        <f>VLOOKUP('COMUNICAÇAO OBRIGATÓRI'!D36,Folha5!$B$2:$C$65,2,0)</f>
        <v>0</v>
      </c>
      <c r="G36" s="74"/>
      <c r="H36" s="64"/>
      <c r="I36" s="1"/>
      <c r="J36" s="1"/>
    </row>
    <row r="37" spans="1:10" ht="24.95" customHeight="1" x14ac:dyDescent="0.25">
      <c r="A37" s="47">
        <f t="shared" si="0"/>
        <v>28</v>
      </c>
      <c r="B37" s="49"/>
      <c r="C37" s="50"/>
      <c r="D37" s="51"/>
      <c r="E37" s="34"/>
      <c r="F37" s="73">
        <f>VLOOKUP('COMUNICAÇAO OBRIGATÓRI'!D37,Folha5!$B$2:$C$65,2,0)</f>
        <v>0</v>
      </c>
      <c r="G37" s="74"/>
      <c r="H37" s="64"/>
      <c r="I37" s="1"/>
      <c r="J37" s="1"/>
    </row>
    <row r="38" spans="1:10" ht="24.95" customHeight="1" x14ac:dyDescent="0.25">
      <c r="A38" s="47">
        <f t="shared" si="0"/>
        <v>29</v>
      </c>
      <c r="B38" s="49"/>
      <c r="C38" s="50"/>
      <c r="D38" s="51"/>
      <c r="E38" s="34"/>
      <c r="F38" s="73">
        <f>VLOOKUP('COMUNICAÇAO OBRIGATÓRI'!D38,Folha5!$B$2:$C$65,2,0)</f>
        <v>0</v>
      </c>
      <c r="G38" s="74"/>
      <c r="H38" s="64"/>
      <c r="I38" s="1"/>
      <c r="J38" s="1"/>
    </row>
    <row r="39" spans="1:10" ht="24.95" customHeight="1" x14ac:dyDescent="0.25">
      <c r="A39" s="47">
        <f t="shared" si="0"/>
        <v>30</v>
      </c>
      <c r="B39" s="49"/>
      <c r="C39" s="50"/>
      <c r="D39" s="51"/>
      <c r="E39" s="34"/>
      <c r="F39" s="73">
        <f>VLOOKUP('COMUNICAÇAO OBRIGATÓRI'!D39,Folha5!$B$2:$C$65,2,0)</f>
        <v>0</v>
      </c>
      <c r="G39" s="74"/>
      <c r="H39" s="64"/>
      <c r="I39" s="1"/>
      <c r="J39" s="1"/>
    </row>
    <row r="40" spans="1:10" ht="24.95" customHeight="1" x14ac:dyDescent="0.25">
      <c r="A40" s="47">
        <f t="shared" si="0"/>
        <v>31</v>
      </c>
      <c r="B40" s="49"/>
      <c r="C40" s="50"/>
      <c r="D40" s="51"/>
      <c r="E40" s="34"/>
      <c r="F40" s="73">
        <f>VLOOKUP('COMUNICAÇAO OBRIGATÓRI'!D40,Folha5!$B$2:$C$65,2,0)</f>
        <v>0</v>
      </c>
      <c r="G40" s="74"/>
      <c r="H40" s="64"/>
      <c r="I40" s="1"/>
      <c r="J40" s="1"/>
    </row>
    <row r="41" spans="1:10" ht="24.95" customHeight="1" x14ac:dyDescent="0.25">
      <c r="A41" s="47">
        <f t="shared" si="0"/>
        <v>32</v>
      </c>
      <c r="B41" s="49"/>
      <c r="C41" s="50"/>
      <c r="D41" s="51"/>
      <c r="E41" s="34"/>
      <c r="F41" s="73">
        <f>VLOOKUP('COMUNICAÇAO OBRIGATÓRI'!D41,Folha5!$B$2:$C$65,2,0)</f>
        <v>0</v>
      </c>
      <c r="G41" s="74"/>
      <c r="H41" s="64"/>
      <c r="I41" s="1"/>
      <c r="J41" s="1"/>
    </row>
    <row r="42" spans="1:10" ht="24.95" customHeight="1" x14ac:dyDescent="0.25">
      <c r="A42" s="47">
        <f t="shared" si="0"/>
        <v>33</v>
      </c>
      <c r="B42" s="49"/>
      <c r="C42" s="50"/>
      <c r="D42" s="51"/>
      <c r="E42" s="34"/>
      <c r="F42" s="73">
        <f>VLOOKUP('COMUNICAÇAO OBRIGATÓRI'!D42,Folha5!$B$2:$C$65,2,0)</f>
        <v>0</v>
      </c>
      <c r="G42" s="74"/>
      <c r="H42" s="64"/>
    </row>
    <row r="43" spans="1:10" ht="24.95" customHeight="1" x14ac:dyDescent="0.25">
      <c r="A43" s="47">
        <f t="shared" si="0"/>
        <v>34</v>
      </c>
      <c r="B43" s="49"/>
      <c r="C43" s="50"/>
      <c r="D43" s="51"/>
      <c r="E43" s="34"/>
      <c r="F43" s="73">
        <f>VLOOKUP('COMUNICAÇAO OBRIGATÓRI'!D43,Folha5!$B$2:$C$65,2,0)</f>
        <v>0</v>
      </c>
      <c r="G43" s="74"/>
      <c r="H43" s="64"/>
    </row>
    <row r="44" spans="1:10" ht="24.95" customHeight="1" x14ac:dyDescent="0.25">
      <c r="A44" s="47">
        <f t="shared" si="0"/>
        <v>35</v>
      </c>
      <c r="B44" s="49"/>
      <c r="C44" s="50"/>
      <c r="D44" s="51"/>
      <c r="E44" s="34"/>
      <c r="F44" s="73">
        <f>VLOOKUP('COMUNICAÇAO OBRIGATÓRI'!D44,Folha5!$B$2:$C$65,2,0)</f>
        <v>0</v>
      </c>
      <c r="G44" s="74"/>
      <c r="H44" s="64"/>
    </row>
    <row r="45" spans="1:10" ht="24.95" customHeight="1" x14ac:dyDescent="0.25">
      <c r="A45" s="47">
        <f t="shared" si="0"/>
        <v>36</v>
      </c>
      <c r="B45" s="49"/>
      <c r="C45" s="50"/>
      <c r="D45" s="51"/>
      <c r="E45" s="34"/>
      <c r="F45" s="73">
        <f>VLOOKUP('COMUNICAÇAO OBRIGATÓRI'!D45,Folha5!$B$2:$C$65,2,0)</f>
        <v>0</v>
      </c>
      <c r="G45" s="74"/>
      <c r="H45" s="64"/>
    </row>
    <row r="46" spans="1:10" ht="24.95" customHeight="1" x14ac:dyDescent="0.25">
      <c r="A46" s="47">
        <f t="shared" si="0"/>
        <v>37</v>
      </c>
      <c r="B46" s="49"/>
      <c r="C46" s="50"/>
      <c r="D46" s="51"/>
      <c r="E46" s="34"/>
      <c r="F46" s="73">
        <f>VLOOKUP('COMUNICAÇAO OBRIGATÓRI'!D46,Folha5!$B$2:$C$65,2,0)</f>
        <v>0</v>
      </c>
      <c r="G46" s="74"/>
      <c r="H46" s="64"/>
    </row>
    <row r="47" spans="1:10" ht="24.95" customHeight="1" x14ac:dyDescent="0.25">
      <c r="A47" s="47">
        <f t="shared" si="0"/>
        <v>38</v>
      </c>
      <c r="B47" s="49"/>
      <c r="C47" s="50"/>
      <c r="D47" s="51"/>
      <c r="E47" s="34"/>
      <c r="F47" s="73">
        <f>VLOOKUP('COMUNICAÇAO OBRIGATÓRI'!D47,Folha5!$B$2:$C$65,2,0)</f>
        <v>0</v>
      </c>
      <c r="G47" s="74"/>
      <c r="H47" s="64"/>
    </row>
    <row r="48" spans="1:10" ht="24.95" customHeight="1" x14ac:dyDescent="0.25">
      <c r="A48" s="47">
        <f t="shared" si="0"/>
        <v>39</v>
      </c>
      <c r="B48" s="49"/>
      <c r="C48" s="50"/>
      <c r="D48" s="51"/>
      <c r="E48" s="34"/>
      <c r="F48" s="73">
        <f>VLOOKUP('COMUNICAÇAO OBRIGATÓRI'!D48,Folha5!$B$2:$C$65,2,0)</f>
        <v>0</v>
      </c>
      <c r="G48" s="74"/>
      <c r="H48" s="64"/>
    </row>
    <row r="49" spans="1:8" ht="24.95" customHeight="1" x14ac:dyDescent="0.25">
      <c r="A49" s="47">
        <f t="shared" si="0"/>
        <v>40</v>
      </c>
      <c r="B49" s="49"/>
      <c r="C49" s="50"/>
      <c r="D49" s="51"/>
      <c r="E49" s="34"/>
      <c r="F49" s="73">
        <f>VLOOKUP('COMUNICAÇAO OBRIGATÓRI'!D49,Folha5!$B$2:$C$65,2,0)</f>
        <v>0</v>
      </c>
      <c r="G49" s="74"/>
      <c r="H49" s="64"/>
    </row>
    <row r="50" spans="1:8" ht="24.95" customHeight="1" x14ac:dyDescent="0.25">
      <c r="A50" s="47">
        <f t="shared" si="0"/>
        <v>41</v>
      </c>
      <c r="B50" s="49"/>
      <c r="C50" s="50"/>
      <c r="D50" s="51"/>
      <c r="E50" s="34"/>
      <c r="F50" s="73">
        <f>VLOOKUP('COMUNICAÇAO OBRIGATÓRI'!D50,Folha5!$B$2:$C$65,2,0)</f>
        <v>0</v>
      </c>
      <c r="G50" s="74"/>
      <c r="H50" s="64"/>
    </row>
    <row r="51" spans="1:8" ht="24.95" customHeight="1" x14ac:dyDescent="0.25">
      <c r="A51" s="47">
        <f t="shared" si="0"/>
        <v>42</v>
      </c>
      <c r="B51" s="49"/>
      <c r="C51" s="50"/>
      <c r="D51" s="51"/>
      <c r="E51" s="34"/>
      <c r="F51" s="73">
        <f>VLOOKUP('COMUNICAÇAO OBRIGATÓRI'!D51,Folha5!$B$2:$C$65,2,0)</f>
        <v>0</v>
      </c>
      <c r="G51" s="74"/>
      <c r="H51" s="64"/>
    </row>
    <row r="52" spans="1:8" ht="24.95" customHeight="1" x14ac:dyDescent="0.25">
      <c r="A52" s="47">
        <f t="shared" si="0"/>
        <v>43</v>
      </c>
      <c r="B52" s="49"/>
      <c r="C52" s="50"/>
      <c r="D52" s="51"/>
      <c r="E52" s="34"/>
      <c r="F52" s="73">
        <f>VLOOKUP('COMUNICAÇAO OBRIGATÓRI'!D52,Folha5!$B$2:$C$65,2,0)</f>
        <v>0</v>
      </c>
      <c r="G52" s="74"/>
      <c r="H52" s="64"/>
    </row>
    <row r="53" spans="1:8" ht="24.95" customHeight="1" x14ac:dyDescent="0.25">
      <c r="A53" s="47">
        <f t="shared" si="0"/>
        <v>44</v>
      </c>
      <c r="B53" s="49"/>
      <c r="C53" s="50"/>
      <c r="D53" s="51"/>
      <c r="E53" s="34"/>
      <c r="F53" s="73">
        <f>VLOOKUP('COMUNICAÇAO OBRIGATÓRI'!D53,Folha5!$B$2:$C$65,2,0)</f>
        <v>0</v>
      </c>
      <c r="G53" s="74"/>
      <c r="H53" s="64"/>
    </row>
    <row r="54" spans="1:8" ht="24.95" customHeight="1" x14ac:dyDescent="0.25">
      <c r="A54" s="47">
        <f t="shared" si="0"/>
        <v>45</v>
      </c>
      <c r="B54" s="49"/>
      <c r="C54" s="50"/>
      <c r="D54" s="51"/>
      <c r="E54" s="34"/>
      <c r="F54" s="73">
        <f>VLOOKUP('COMUNICAÇAO OBRIGATÓRI'!D54,Folha5!$B$2:$C$65,2,0)</f>
        <v>0</v>
      </c>
      <c r="G54" s="74"/>
      <c r="H54" s="64"/>
    </row>
    <row r="55" spans="1:8" ht="24.95" customHeight="1" x14ac:dyDescent="0.25">
      <c r="A55" s="47">
        <f t="shared" si="0"/>
        <v>46</v>
      </c>
      <c r="B55" s="49"/>
      <c r="C55" s="50"/>
      <c r="D55" s="51"/>
      <c r="E55" s="34"/>
      <c r="F55" s="73">
        <f>VLOOKUP('COMUNICAÇAO OBRIGATÓRI'!D55,Folha5!$B$2:$C$65,2,0)</f>
        <v>0</v>
      </c>
      <c r="G55" s="74"/>
      <c r="H55" s="64"/>
    </row>
    <row r="56" spans="1:8" ht="24.95" customHeight="1" x14ac:dyDescent="0.25">
      <c r="A56" s="47">
        <f t="shared" si="0"/>
        <v>47</v>
      </c>
      <c r="B56" s="49"/>
      <c r="C56" s="50"/>
      <c r="D56" s="51"/>
      <c r="E56" s="34"/>
      <c r="F56" s="73">
        <f>VLOOKUP('COMUNICAÇAO OBRIGATÓRI'!D56,Folha5!$B$2:$C$65,2,0)</f>
        <v>0</v>
      </c>
      <c r="G56" s="74"/>
      <c r="H56" s="64"/>
    </row>
    <row r="57" spans="1:8" ht="24.95" customHeight="1" x14ac:dyDescent="0.25">
      <c r="A57" s="47">
        <f t="shared" si="0"/>
        <v>48</v>
      </c>
      <c r="B57" s="49"/>
      <c r="C57" s="50"/>
      <c r="D57" s="51"/>
      <c r="E57" s="34"/>
      <c r="F57" s="73">
        <f>VLOOKUP('COMUNICAÇAO OBRIGATÓRI'!D57,Folha5!$B$2:$C$65,2,0)</f>
        <v>0</v>
      </c>
      <c r="G57" s="74"/>
      <c r="H57" s="64"/>
    </row>
    <row r="58" spans="1:8" ht="24.95" customHeight="1" x14ac:dyDescent="0.25">
      <c r="A58" s="47">
        <f t="shared" si="0"/>
        <v>49</v>
      </c>
      <c r="B58" s="49"/>
      <c r="C58" s="50"/>
      <c r="D58" s="51"/>
      <c r="E58" s="34"/>
      <c r="F58" s="73">
        <f>VLOOKUP('COMUNICAÇAO OBRIGATÓRI'!D58,Folha5!$B$2:$C$65,2,0)</f>
        <v>0</v>
      </c>
      <c r="G58" s="74"/>
      <c r="H58" s="64"/>
    </row>
    <row r="59" spans="1:8" ht="24.95" customHeight="1" x14ac:dyDescent="0.25">
      <c r="A59" s="47">
        <f t="shared" si="0"/>
        <v>50</v>
      </c>
      <c r="B59" s="49"/>
      <c r="C59" s="50"/>
      <c r="D59" s="51"/>
      <c r="E59" s="34"/>
      <c r="F59" s="73">
        <f>VLOOKUP('COMUNICAÇAO OBRIGATÓRI'!D59,Folha5!$B$2:$C$65,2,0)</f>
        <v>0</v>
      </c>
      <c r="G59" s="74"/>
      <c r="H59" s="64"/>
    </row>
    <row r="60" spans="1:8" ht="24.95" customHeight="1" x14ac:dyDescent="0.25">
      <c r="A60" s="47">
        <f t="shared" si="0"/>
        <v>51</v>
      </c>
      <c r="B60" s="49"/>
      <c r="C60" s="50"/>
      <c r="D60" s="51"/>
      <c r="E60" s="34"/>
      <c r="F60" s="73">
        <f>VLOOKUP('COMUNICAÇAO OBRIGATÓRI'!D60,Folha5!$B$2:$C$65,2,0)</f>
        <v>0</v>
      </c>
      <c r="G60" s="74"/>
      <c r="H60" s="64"/>
    </row>
    <row r="61" spans="1:8" ht="24.95" customHeight="1" x14ac:dyDescent="0.25">
      <c r="A61" s="47">
        <f t="shared" si="0"/>
        <v>52</v>
      </c>
      <c r="B61" s="49"/>
      <c r="C61" s="50"/>
      <c r="D61" s="51"/>
      <c r="E61" s="34"/>
      <c r="F61" s="73">
        <f>VLOOKUP('COMUNICAÇAO OBRIGATÓRI'!D61,Folha5!$B$2:$C$65,2,0)</f>
        <v>0</v>
      </c>
      <c r="G61" s="74"/>
      <c r="H61" s="64"/>
    </row>
    <row r="62" spans="1:8" ht="24.95" customHeight="1" x14ac:dyDescent="0.25">
      <c r="A62" s="47">
        <f t="shared" si="0"/>
        <v>53</v>
      </c>
      <c r="B62" s="49"/>
      <c r="C62" s="50"/>
      <c r="D62" s="51"/>
      <c r="E62" s="34"/>
      <c r="F62" s="73">
        <f>VLOOKUP('COMUNICAÇAO OBRIGATÓRI'!D62,Folha5!$B$2:$C$65,2,0)</f>
        <v>0</v>
      </c>
      <c r="G62" s="74"/>
      <c r="H62" s="64"/>
    </row>
    <row r="63" spans="1:8" ht="24.95" customHeight="1" x14ac:dyDescent="0.25">
      <c r="A63" s="47">
        <f t="shared" si="0"/>
        <v>54</v>
      </c>
      <c r="B63" s="49"/>
      <c r="C63" s="50"/>
      <c r="D63" s="51"/>
      <c r="E63" s="34"/>
      <c r="F63" s="73">
        <f>VLOOKUP('COMUNICAÇAO OBRIGATÓRI'!D63,Folha5!$B$2:$C$65,2,0)</f>
        <v>0</v>
      </c>
      <c r="G63" s="74"/>
      <c r="H63" s="64"/>
    </row>
    <row r="64" spans="1:8" ht="24.95" customHeight="1" x14ac:dyDescent="0.25">
      <c r="A64" s="47">
        <f t="shared" si="0"/>
        <v>55</v>
      </c>
      <c r="B64" s="49"/>
      <c r="C64" s="50"/>
      <c r="D64" s="51"/>
      <c r="E64" s="34"/>
      <c r="F64" s="73">
        <f>VLOOKUP('COMUNICAÇAO OBRIGATÓRI'!D64,Folha5!$B$2:$C$65,2,0)</f>
        <v>0</v>
      </c>
      <c r="G64" s="74"/>
      <c r="H64" s="64"/>
    </row>
    <row r="65" spans="1:8" ht="24.95" customHeight="1" x14ac:dyDescent="0.25">
      <c r="A65" s="47">
        <f t="shared" si="0"/>
        <v>56</v>
      </c>
      <c r="B65" s="49"/>
      <c r="C65" s="50"/>
      <c r="D65" s="51"/>
      <c r="E65" s="34"/>
      <c r="F65" s="73">
        <f>VLOOKUP('COMUNICAÇAO OBRIGATÓRI'!D65,Folha5!$B$2:$C$65,2,0)</f>
        <v>0</v>
      </c>
      <c r="G65" s="74"/>
      <c r="H65" s="64"/>
    </row>
    <row r="66" spans="1:8" ht="24.95" customHeight="1" x14ac:dyDescent="0.25">
      <c r="A66" s="47">
        <f t="shared" si="0"/>
        <v>57</v>
      </c>
      <c r="B66" s="49"/>
      <c r="C66" s="50"/>
      <c r="D66" s="51"/>
      <c r="E66" s="34"/>
      <c r="F66" s="73">
        <f>VLOOKUP('COMUNICAÇAO OBRIGATÓRI'!D66,Folha5!$B$2:$C$65,2,0)</f>
        <v>0</v>
      </c>
      <c r="G66" s="74"/>
      <c r="H66" s="64"/>
    </row>
    <row r="67" spans="1:8" ht="24.95" customHeight="1" x14ac:dyDescent="0.25">
      <c r="A67" s="47">
        <f t="shared" si="0"/>
        <v>58</v>
      </c>
      <c r="B67" s="49"/>
      <c r="C67" s="50"/>
      <c r="D67" s="51"/>
      <c r="E67" s="34"/>
      <c r="F67" s="73">
        <f>VLOOKUP('COMUNICAÇAO OBRIGATÓRI'!D67,Folha5!$B$2:$C$65,2,0)</f>
        <v>0</v>
      </c>
      <c r="G67" s="74"/>
      <c r="H67" s="64"/>
    </row>
    <row r="68" spans="1:8" ht="24.95" customHeight="1" x14ac:dyDescent="0.25">
      <c r="A68" s="47">
        <f t="shared" si="0"/>
        <v>59</v>
      </c>
      <c r="B68" s="49"/>
      <c r="C68" s="50"/>
      <c r="D68" s="51"/>
      <c r="E68" s="34"/>
      <c r="F68" s="73">
        <f>VLOOKUP('COMUNICAÇAO OBRIGATÓRI'!D68,Folha5!$B$2:$C$65,2,0)</f>
        <v>0</v>
      </c>
      <c r="G68" s="74"/>
      <c r="H68" s="64"/>
    </row>
    <row r="69" spans="1:8" ht="24.95" customHeight="1" x14ac:dyDescent="0.25">
      <c r="A69" s="47">
        <f t="shared" si="0"/>
        <v>60</v>
      </c>
      <c r="B69" s="49"/>
      <c r="C69" s="50"/>
      <c r="D69" s="51"/>
      <c r="E69" s="34"/>
      <c r="F69" s="73">
        <f>VLOOKUP('COMUNICAÇAO OBRIGATÓRI'!D69,Folha5!$B$2:$C$65,2,0)</f>
        <v>0</v>
      </c>
      <c r="G69" s="74"/>
      <c r="H69" s="64"/>
    </row>
    <row r="70" spans="1:8" ht="24.95" customHeight="1" x14ac:dyDescent="0.25">
      <c r="A70" s="47">
        <f t="shared" si="0"/>
        <v>61</v>
      </c>
      <c r="B70" s="49"/>
      <c r="C70" s="50"/>
      <c r="D70" s="51"/>
      <c r="E70" s="34"/>
      <c r="F70" s="73">
        <f>VLOOKUP('COMUNICAÇAO OBRIGATÓRI'!D70,Folha5!$B$2:$C$65,2,0)</f>
        <v>0</v>
      </c>
      <c r="G70" s="74"/>
      <c r="H70" s="64"/>
    </row>
    <row r="71" spans="1:8" ht="24.95" customHeight="1" x14ac:dyDescent="0.25">
      <c r="A71" s="47">
        <f t="shared" si="0"/>
        <v>62</v>
      </c>
      <c r="B71" s="49"/>
      <c r="C71" s="50"/>
      <c r="D71" s="51"/>
      <c r="E71" s="34"/>
      <c r="F71" s="73">
        <f>VLOOKUP('COMUNICAÇAO OBRIGATÓRI'!D71,Folha5!$B$2:$C$65,2,0)</f>
        <v>0</v>
      </c>
      <c r="G71" s="74"/>
      <c r="H71" s="64"/>
    </row>
    <row r="72" spans="1:8" ht="24.95" customHeight="1" x14ac:dyDescent="0.25">
      <c r="A72" s="47">
        <f t="shared" si="0"/>
        <v>63</v>
      </c>
      <c r="B72" s="49"/>
      <c r="C72" s="50"/>
      <c r="D72" s="51"/>
      <c r="E72" s="34"/>
      <c r="F72" s="73">
        <f>VLOOKUP('COMUNICAÇAO OBRIGATÓRI'!D72,Folha5!$B$2:$C$65,2,0)</f>
        <v>0</v>
      </c>
      <c r="G72" s="74"/>
      <c r="H72" s="64"/>
    </row>
    <row r="73" spans="1:8" ht="24.95" customHeight="1" x14ac:dyDescent="0.25">
      <c r="A73" s="47">
        <f t="shared" si="0"/>
        <v>64</v>
      </c>
      <c r="B73" s="49"/>
      <c r="C73" s="50"/>
      <c r="D73" s="51"/>
      <c r="E73" s="34"/>
      <c r="F73" s="73">
        <f>VLOOKUP('COMUNICAÇAO OBRIGATÓRI'!D73,Folha5!$B$2:$C$65,2,0)</f>
        <v>0</v>
      </c>
      <c r="G73" s="74"/>
      <c r="H73" s="64"/>
    </row>
    <row r="74" spans="1:8" ht="24.95" customHeight="1" x14ac:dyDescent="0.25">
      <c r="A74" s="47">
        <f t="shared" si="0"/>
        <v>65</v>
      </c>
      <c r="B74" s="49"/>
      <c r="C74" s="50"/>
      <c r="D74" s="51"/>
      <c r="E74" s="34"/>
      <c r="F74" s="73">
        <f>VLOOKUP('COMUNICAÇAO OBRIGATÓRI'!D74,Folha5!$B$2:$C$65,2,0)</f>
        <v>0</v>
      </c>
      <c r="G74" s="74"/>
      <c r="H74" s="64"/>
    </row>
    <row r="75" spans="1:8" ht="24.95" customHeight="1" x14ac:dyDescent="0.25">
      <c r="A75" s="47">
        <f t="shared" si="0"/>
        <v>66</v>
      </c>
      <c r="B75" s="49"/>
      <c r="C75" s="50"/>
      <c r="D75" s="51"/>
      <c r="E75" s="34"/>
      <c r="F75" s="73">
        <f>VLOOKUP('COMUNICAÇAO OBRIGATÓRI'!D75,Folha5!$B$2:$C$65,2,0)</f>
        <v>0</v>
      </c>
      <c r="G75" s="74"/>
      <c r="H75" s="64"/>
    </row>
    <row r="76" spans="1:8" ht="24.95" customHeight="1" x14ac:dyDescent="0.25">
      <c r="A76" s="47">
        <f>+A75+1</f>
        <v>67</v>
      </c>
      <c r="B76" s="49"/>
      <c r="C76" s="50"/>
      <c r="D76" s="51"/>
      <c r="E76" s="34"/>
      <c r="F76" s="73">
        <f>VLOOKUP('COMUNICAÇAO OBRIGATÓRI'!D76,Folha5!$B$2:$C$65,2,0)</f>
        <v>0</v>
      </c>
      <c r="G76" s="74"/>
      <c r="H76" s="64"/>
    </row>
    <row r="77" spans="1:8" ht="24.95" customHeight="1" x14ac:dyDescent="0.25">
      <c r="A77" s="47">
        <f>+A76+1</f>
        <v>68</v>
      </c>
      <c r="B77" s="49"/>
      <c r="C77" s="50"/>
      <c r="D77" s="51"/>
      <c r="E77" s="34"/>
      <c r="F77" s="73">
        <f>VLOOKUP('COMUNICAÇAO OBRIGATÓRI'!D77,Folha5!$B$2:$C$65,2,0)</f>
        <v>0</v>
      </c>
      <c r="G77" s="74"/>
      <c r="H77" s="64"/>
    </row>
    <row r="78" spans="1:8" ht="24.95" customHeight="1" x14ac:dyDescent="0.25">
      <c r="A78" s="47">
        <f>+A77+1</f>
        <v>69</v>
      </c>
      <c r="B78" s="49"/>
      <c r="C78" s="50"/>
      <c r="D78" s="51"/>
      <c r="E78" s="34"/>
      <c r="F78" s="73">
        <f>VLOOKUP('COMUNICAÇAO OBRIGATÓRI'!D78,Folha5!$B$2:$C$65,2,0)</f>
        <v>0</v>
      </c>
      <c r="G78" s="74"/>
      <c r="H78" s="64"/>
    </row>
    <row r="79" spans="1:8" ht="24.95" customHeight="1" x14ac:dyDescent="0.25">
      <c r="A79" s="47">
        <f>+A78+1</f>
        <v>70</v>
      </c>
      <c r="B79" s="49"/>
      <c r="C79" s="50"/>
      <c r="D79" s="51"/>
      <c r="E79" s="34"/>
      <c r="F79" s="73">
        <f>VLOOKUP('COMUNICAÇAO OBRIGATÓRI'!D79,Folha5!$B$2:$C$65,2,0)</f>
        <v>0</v>
      </c>
      <c r="G79" s="74"/>
      <c r="H79" s="64"/>
    </row>
  </sheetData>
  <sheetProtection algorithmName="SHA-512" hashValue="FZOp+57IIod8OL//914gm7jmGIFsty/PSP3VQ3t5t5AVeUZwIcTtDw6prUR7R53jrPGkD5R8fg5S2f2tCjhfHA==" saltValue="TXouWx6CpmNIWYHUIyRehA==" spinCount="100000" sheet="1" selectLockedCells="1"/>
  <customSheetViews>
    <customSheetView guid="{E250BEC2-8600-4C14-A043-40AB92DD3F05}" showPageBreaks="1" showGridLines="0" showRowCol="0" view="pageLayout" showRuler="0">
      <selection activeCell="E8" sqref="E8"/>
      <pageMargins left="0" right="0" top="0.35433070866141736" bottom="0.74803149606299213" header="0.31496062992125984" footer="0.31496062992125984"/>
      <printOptions horizontalCentered="1"/>
      <pageSetup paperSize="9" orientation="landscape" r:id="rId1"/>
      <headerFooter>
        <oddFooter>&amp;L         &amp;D&amp;R&amp;P -&amp;N</oddFooter>
      </headerFooter>
    </customSheetView>
  </customSheetViews>
  <mergeCells count="75">
    <mergeCell ref="C7:G7"/>
    <mergeCell ref="D2:G2"/>
    <mergeCell ref="D6:G6"/>
    <mergeCell ref="F27:G27"/>
    <mergeCell ref="F28:G28"/>
    <mergeCell ref="F24:G24"/>
    <mergeCell ref="F25:G25"/>
    <mergeCell ref="F26:G26"/>
    <mergeCell ref="F9:G9"/>
    <mergeCell ref="F10:G10"/>
    <mergeCell ref="F11:G11"/>
    <mergeCell ref="F22:G22"/>
    <mergeCell ref="F23:G23"/>
    <mergeCell ref="F17:G17"/>
    <mergeCell ref="F18:G18"/>
    <mergeCell ref="F19:G19"/>
    <mergeCell ref="F29:G29"/>
    <mergeCell ref="F30:G30"/>
    <mergeCell ref="F31:G31"/>
    <mergeCell ref="F41:G4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20:G20"/>
    <mergeCell ref="F21:G21"/>
    <mergeCell ref="F12:G12"/>
    <mergeCell ref="F13:G13"/>
    <mergeCell ref="F14:G14"/>
    <mergeCell ref="F15:G15"/>
    <mergeCell ref="F16:G16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64:G64"/>
    <mergeCell ref="F65:G65"/>
    <mergeCell ref="F66:G66"/>
    <mergeCell ref="F57:G57"/>
    <mergeCell ref="F58:G58"/>
    <mergeCell ref="F59:G59"/>
    <mergeCell ref="F60:G60"/>
    <mergeCell ref="F61:G61"/>
    <mergeCell ref="D4:F4"/>
    <mergeCell ref="F77:G77"/>
    <mergeCell ref="F78:G78"/>
    <mergeCell ref="F79:G79"/>
    <mergeCell ref="F72:G72"/>
    <mergeCell ref="F73:G73"/>
    <mergeCell ref="F74:G74"/>
    <mergeCell ref="F75:G75"/>
    <mergeCell ref="F76:G76"/>
    <mergeCell ref="F67:G67"/>
    <mergeCell ref="F68:G68"/>
    <mergeCell ref="F69:G69"/>
    <mergeCell ref="F70:G70"/>
    <mergeCell ref="F71:G71"/>
    <mergeCell ref="F62:G62"/>
    <mergeCell ref="F63:G63"/>
  </mergeCells>
  <dataValidations xWindow="351" yWindow="401" count="4">
    <dataValidation type="list" allowBlank="1" showInputMessage="1" showErrorMessage="1" sqref="B80:B1048576" xr:uid="{00000000-0002-0000-0000-000000000000}">
      <formula1>estabelecimento</formula1>
    </dataValidation>
    <dataValidation type="list" allowBlank="1" showInputMessage="1" showErrorMessage="1" sqref="H80:H1048576" xr:uid="{00000000-0002-0000-0000-000002000000}">
      <formula1>nivel2</formula1>
    </dataValidation>
    <dataValidation type="list" allowBlank="1" showInputMessage="1" showErrorMessage="1" error="Carregue na seta à direita do campo e seleccione da lista" prompt="Escolha da lista a espécie a prémistura se destina" sqref="C10:C79" xr:uid="{00000000-0002-0000-0000-000003000000}">
      <formula1>INDIRECT(B10)</formula1>
    </dataValidation>
    <dataValidation type="list" allowBlank="1" showInputMessage="1" showErrorMessage="1" error="Carregue na seta à direta do campo e seleccione na lista" prompt="Esolha a categoria a que a prémistura se destina" sqref="D10:D79" xr:uid="{00000000-0002-0000-0000-000004000000}">
      <formula1>INDIRECT(C10)</formula1>
    </dataValidation>
  </dataValidations>
  <printOptions horizontalCentered="1"/>
  <pageMargins left="0" right="0" top="0.35433070866141736" bottom="0.74803149606299213" header="0.31496062992125984" footer="0.31496062992125984"/>
  <pageSetup paperSize="9" orientation="landscape" r:id="rId2"/>
  <headerFooter>
    <oddFooter>&amp;L         &amp;D&amp;R&amp;P -&amp;N</oddFooter>
  </headerFooter>
  <cellWatches>
    <cellWatch r="F10"/>
  </cellWatches>
  <drawing r:id="rId3"/>
  <extLst>
    <ext xmlns:x14="http://schemas.microsoft.com/office/spreadsheetml/2009/9/main" uri="{CCE6A557-97BC-4b89-ADB6-D9C93CAAB3DF}">
      <x14:dataValidations xmlns:xm="http://schemas.microsoft.com/office/excel/2006/main" xWindow="351" yWindow="401" count="2">
        <x14:dataValidation type="list" allowBlank="1" showInputMessage="1" showErrorMessage="1" error="Carregue na seta à direita do campo e seleccione da lista" prompt="Escolha o tipo de produtor a que a prémistura se destina" xr:uid="{00000000-0002-0000-0000-000005000000}">
          <x14:formula1>
            <xm:f>Folha2!$L$1:$N$1</xm:f>
          </x14:formula1>
          <xm:sqref>B10:B79</xm:sqref>
        </x14:dataValidation>
        <x14:dataValidation type="list" allowBlank="1" showInputMessage="1" showErrorMessage="1" xr:uid="{26CE09DD-2532-440D-BAE8-42BA74BDCACE}">
          <x14:formula1>
            <xm:f>Estabelecimentos_2026!$B$24:$B$38</xm:f>
          </x14:formula1>
          <xm:sqref>C7:G7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E59"/>
  <sheetViews>
    <sheetView showGridLines="0" showRowColHeaders="0" showRuler="0" zoomScaleNormal="100" workbookViewId="0"/>
  </sheetViews>
  <sheetFormatPr defaultRowHeight="15" x14ac:dyDescent="0.25"/>
  <cols>
    <col min="2" max="2" width="33.140625" customWidth="1"/>
    <col min="3" max="4" width="23.7109375" customWidth="1"/>
    <col min="5" max="5" width="5.42578125" customWidth="1"/>
  </cols>
  <sheetData>
    <row r="1" spans="2:5" ht="76.5" customHeight="1" x14ac:dyDescent="0.25"/>
    <row r="2" spans="2:5" ht="20.25" x14ac:dyDescent="0.25">
      <c r="B2" s="81" t="s">
        <v>73</v>
      </c>
      <c r="C2" s="81"/>
      <c r="D2" s="81"/>
      <c r="E2" s="81"/>
    </row>
    <row r="3" spans="2:5" ht="60" customHeight="1" x14ac:dyDescent="0.25"/>
    <row r="4" spans="2:5" s="37" customFormat="1" ht="45" customHeight="1" x14ac:dyDescent="0.25">
      <c r="B4" s="53" t="s">
        <v>69</v>
      </c>
      <c r="C4" s="78" t="s">
        <v>129</v>
      </c>
      <c r="D4" s="79"/>
      <c r="E4" s="80"/>
    </row>
    <row r="5" spans="2:5" s="37" customFormat="1" ht="45" customHeight="1" x14ac:dyDescent="0.25">
      <c r="B5" s="38"/>
      <c r="C5" s="52"/>
      <c r="D5" s="52"/>
      <c r="E5" s="52"/>
    </row>
    <row r="6" spans="2:5" ht="45" customHeight="1" x14ac:dyDescent="0.25">
      <c r="B6" s="53" t="str">
        <f>Folha4!$A$55</f>
        <v>AnimaisDeCompanhia</v>
      </c>
      <c r="C6" s="78" t="s">
        <v>130</v>
      </c>
      <c r="D6" s="79"/>
      <c r="E6" s="80"/>
    </row>
    <row r="7" spans="2:5" ht="45" customHeight="1" x14ac:dyDescent="0.25">
      <c r="C7" s="52"/>
      <c r="D7" s="52"/>
      <c r="E7" s="52"/>
    </row>
    <row r="8" spans="2:5" ht="45" customHeight="1" x14ac:dyDescent="0.25">
      <c r="B8" s="53" t="str">
        <f>Folha4!$A$61</f>
        <v>DePeleComPêlo</v>
      </c>
      <c r="C8" s="78" t="s">
        <v>202</v>
      </c>
      <c r="D8" s="79"/>
      <c r="E8" s="80"/>
    </row>
    <row r="9" spans="2:5" ht="45" customHeight="1" x14ac:dyDescent="0.25"/>
    <row r="10" spans="2:5" ht="45" customHeight="1" x14ac:dyDescent="0.25"/>
    <row r="11" spans="2:5" ht="45" customHeight="1" x14ac:dyDescent="0.25"/>
    <row r="12" spans="2:5" ht="45" customHeight="1" x14ac:dyDescent="0.25"/>
    <row r="13" spans="2:5" ht="45" customHeight="1" x14ac:dyDescent="0.25"/>
    <row r="14" spans="2:5" ht="45" customHeight="1" x14ac:dyDescent="0.25"/>
    <row r="15" spans="2:5" ht="45" customHeight="1" x14ac:dyDescent="0.25"/>
    <row r="16" spans="2:5" ht="45" customHeight="1" x14ac:dyDescent="0.25"/>
    <row r="17" customFormat="1" ht="45" customHeight="1" x14ac:dyDescent="0.25"/>
    <row r="18" customFormat="1" ht="45" customHeight="1" x14ac:dyDescent="0.25"/>
    <row r="19" customFormat="1" ht="45" customHeight="1" x14ac:dyDescent="0.25"/>
    <row r="20" customFormat="1" ht="45" customHeigh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</sheetData>
  <mergeCells count="4">
    <mergeCell ref="C4:E4"/>
    <mergeCell ref="C6:E6"/>
    <mergeCell ref="C8:E8"/>
    <mergeCell ref="B2:E2"/>
  </mergeCells>
  <printOptions horizontalCentered="1"/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C1:E28"/>
  <sheetViews>
    <sheetView showGridLines="0" showRowColHeaders="0" workbookViewId="0">
      <selection activeCell="E16" sqref="E16"/>
    </sheetView>
  </sheetViews>
  <sheetFormatPr defaultRowHeight="15" x14ac:dyDescent="0.25"/>
  <cols>
    <col min="1" max="1" width="10.7109375" customWidth="1"/>
    <col min="2" max="2" width="8.7109375" customWidth="1"/>
    <col min="3" max="3" width="33.140625" customWidth="1"/>
    <col min="4" max="4" width="25" customWidth="1"/>
    <col min="5" max="5" width="10.7109375" customWidth="1"/>
    <col min="6" max="6" width="8.7109375" customWidth="1"/>
  </cols>
  <sheetData>
    <row r="1" spans="3:5" ht="76.5" customHeight="1" x14ac:dyDescent="0.25"/>
    <row r="2" spans="3:5" ht="27.75" customHeight="1" x14ac:dyDescent="0.25">
      <c r="C2" s="81" t="s">
        <v>74</v>
      </c>
      <c r="D2" s="81"/>
      <c r="E2" s="39"/>
    </row>
    <row r="3" spans="3:5" ht="39.950000000000003" customHeight="1" x14ac:dyDescent="0.25"/>
    <row r="4" spans="3:5" s="37" customFormat="1" ht="30" customHeight="1" x14ac:dyDescent="0.25">
      <c r="C4" s="82" t="s">
        <v>69</v>
      </c>
      <c r="D4" s="41" t="str">
        <f>Folha2!L2</f>
        <v>Aquicultura</v>
      </c>
      <c r="E4" s="40"/>
    </row>
    <row r="5" spans="3:5" s="37" customFormat="1" ht="30" customHeight="1" x14ac:dyDescent="0.25">
      <c r="C5" s="82"/>
      <c r="D5" s="41" t="str">
        <f>Folha2!L3</f>
        <v>Aves</v>
      </c>
      <c r="E5" s="52"/>
    </row>
    <row r="6" spans="3:5" ht="30" customHeight="1" x14ac:dyDescent="0.25">
      <c r="C6" s="82"/>
      <c r="D6" s="41" t="str">
        <f>Folha2!L4</f>
        <v>Bovinos</v>
      </c>
      <c r="E6" s="40"/>
    </row>
    <row r="7" spans="3:5" ht="30" customHeight="1" x14ac:dyDescent="0.25">
      <c r="C7" s="82"/>
      <c r="D7" s="41" t="str">
        <f>Folha2!L5</f>
        <v>Caprinos</v>
      </c>
      <c r="E7" s="52"/>
    </row>
    <row r="8" spans="3:5" ht="30" customHeight="1" x14ac:dyDescent="0.25">
      <c r="C8" s="82"/>
      <c r="D8" s="41" t="str">
        <f>Folha2!L6</f>
        <v>Coelhos.</v>
      </c>
      <c r="E8" s="40"/>
    </row>
    <row r="9" spans="3:5" ht="30" customHeight="1" x14ac:dyDescent="0.25">
      <c r="C9" s="82"/>
      <c r="D9" s="41" t="str">
        <f>Folha2!L7</f>
        <v>Equídeos</v>
      </c>
    </row>
    <row r="10" spans="3:5" ht="30" customHeight="1" x14ac:dyDescent="0.25">
      <c r="C10" s="82"/>
      <c r="D10" s="41" t="str">
        <f>Folha2!L8</f>
        <v>Helicídeos</v>
      </c>
    </row>
    <row r="11" spans="3:5" ht="30" customHeight="1" x14ac:dyDescent="0.25">
      <c r="C11" s="82"/>
      <c r="D11" s="41" t="str">
        <f>Folha2!L9</f>
        <v>Insetos</v>
      </c>
    </row>
    <row r="12" spans="3:5" ht="30" customHeight="1" x14ac:dyDescent="0.25">
      <c r="C12" s="82"/>
      <c r="D12" s="41" t="str">
        <f>Folha2!L10</f>
        <v>MultiEspécies</v>
      </c>
    </row>
    <row r="13" spans="3:5" ht="30" customHeight="1" x14ac:dyDescent="0.25">
      <c r="C13" s="82"/>
      <c r="D13" s="41" t="str">
        <f>Folha2!L11</f>
        <v>PeqRuminantes</v>
      </c>
    </row>
    <row r="14" spans="3:5" ht="30" customHeight="1" x14ac:dyDescent="0.25">
      <c r="C14" s="82"/>
      <c r="D14" s="41" t="str">
        <f>Folha2!L12</f>
        <v>Ovinos</v>
      </c>
    </row>
    <row r="15" spans="3:5" ht="30" customHeight="1" x14ac:dyDescent="0.25">
      <c r="C15" s="82"/>
      <c r="D15" s="41" t="str">
        <f>Folha2!L13</f>
        <v>Suínos</v>
      </c>
    </row>
    <row r="16" spans="3:5" ht="24.95" customHeight="1" x14ac:dyDescent="0.25"/>
    <row r="17" spans="3:4" ht="30" customHeight="1" x14ac:dyDescent="0.25">
      <c r="C17" s="82" t="str">
        <f>Folha4!$A$55</f>
        <v>AnimaisDeCompanhia</v>
      </c>
      <c r="D17" s="41" t="str">
        <f>Folha2!M2</f>
        <v>Canina</v>
      </c>
    </row>
    <row r="18" spans="3:4" ht="30" customHeight="1" x14ac:dyDescent="0.25">
      <c r="C18" s="82"/>
      <c r="D18" s="41" t="str">
        <f>Folha2!M3</f>
        <v>Felina</v>
      </c>
    </row>
    <row r="19" spans="3:4" ht="30" customHeight="1" x14ac:dyDescent="0.25">
      <c r="C19" s="82"/>
      <c r="D19" s="41" t="str">
        <f>Folha2!M4</f>
        <v>Outros</v>
      </c>
    </row>
    <row r="20" spans="3:4" ht="24.95" customHeight="1" x14ac:dyDescent="0.25"/>
    <row r="21" spans="3:4" ht="30" customHeight="1" x14ac:dyDescent="0.25">
      <c r="C21" s="82" t="str">
        <f>Folha4!$A$61</f>
        <v>DePeleComPêlo</v>
      </c>
      <c r="D21" s="41" t="str">
        <f>Folha2!N2</f>
        <v>Diversas</v>
      </c>
    </row>
    <row r="22" spans="3:4" ht="30" customHeight="1" x14ac:dyDescent="0.25">
      <c r="C22" s="82"/>
      <c r="D22" s="41" t="str">
        <f>Folha2!N3</f>
        <v>N.D.</v>
      </c>
    </row>
    <row r="23" spans="3:4" ht="45" customHeight="1" x14ac:dyDescent="0.25"/>
    <row r="24" spans="3:4" ht="45" customHeight="1" x14ac:dyDescent="0.25"/>
    <row r="25" spans="3:4" ht="45" customHeight="1" x14ac:dyDescent="0.25"/>
    <row r="26" spans="3:4" ht="45" customHeight="1" x14ac:dyDescent="0.25"/>
    <row r="27" spans="3:4" ht="45" customHeight="1" x14ac:dyDescent="0.25"/>
    <row r="28" spans="3:4" ht="45" customHeight="1" x14ac:dyDescent="0.25"/>
  </sheetData>
  <sheetProtection algorithmName="SHA-512" hashValue="2KH734EgaDqS6PTf3ewVaH7L3bizWJTW4NKLNqpDriKpsx9Yv3W7r3IK3dZic1hpcOGl1sS3Y8fsHPYI7Te2ew==" saltValue="sNSEcCuHXRHLUWIr1BnjkA==" spinCount="100000" sheet="1" objects="1" scenarios="1"/>
  <sortState xmlns:xlrd2="http://schemas.microsoft.com/office/spreadsheetml/2017/richdata2" ref="D3:D12">
    <sortCondition ref="D3"/>
  </sortState>
  <mergeCells count="4">
    <mergeCell ref="C4:C15"/>
    <mergeCell ref="C17:C19"/>
    <mergeCell ref="C21:C22"/>
    <mergeCell ref="C2:D2"/>
  </mergeCells>
  <printOptions horizontalCentered="1"/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C84"/>
  <sheetViews>
    <sheetView showGridLines="0" showRowColHeaders="0" workbookViewId="0">
      <selection activeCell="C9" sqref="C9"/>
    </sheetView>
  </sheetViews>
  <sheetFormatPr defaultRowHeight="15" x14ac:dyDescent="0.25"/>
  <cols>
    <col min="1" max="1" width="12.28515625" customWidth="1"/>
    <col min="2" max="2" width="15.85546875" style="36" customWidth="1"/>
    <col min="3" max="3" width="41.5703125" customWidth="1"/>
  </cols>
  <sheetData>
    <row r="1" spans="2:3" ht="75.95" customHeight="1" x14ac:dyDescent="0.25"/>
    <row r="2" spans="2:3" ht="27.75" customHeight="1" x14ac:dyDescent="0.25">
      <c r="B2" s="81" t="s">
        <v>75</v>
      </c>
      <c r="C2" s="81"/>
    </row>
    <row r="3" spans="2:3" ht="30" customHeight="1" x14ac:dyDescent="0.25">
      <c r="B3"/>
    </row>
    <row r="4" spans="2:3" ht="18" x14ac:dyDescent="0.25">
      <c r="B4" s="83" t="s">
        <v>69</v>
      </c>
      <c r="C4" s="83"/>
    </row>
    <row r="5" spans="2:3" ht="9.9499999999999993" customHeight="1" x14ac:dyDescent="0.25"/>
    <row r="6" spans="2:3" ht="15" customHeight="1" x14ac:dyDescent="0.25">
      <c r="B6" s="84" t="str">
        <f>Folha4!$B$2</f>
        <v>Aquicultura</v>
      </c>
      <c r="C6" s="42" t="str">
        <f>Folha4!$C$2</f>
        <v>Peixes</v>
      </c>
    </row>
    <row r="7" spans="2:3" ht="15" customHeight="1" x14ac:dyDescent="0.25">
      <c r="B7" s="84"/>
      <c r="C7" s="42" t="str">
        <f>Folha4!$C$3</f>
        <v>OutrasEspécies</v>
      </c>
    </row>
    <row r="8" spans="2:3" ht="9.9499999999999993" customHeight="1" x14ac:dyDescent="0.25"/>
    <row r="9" spans="2:3" ht="15" customHeight="1" x14ac:dyDescent="0.25">
      <c r="B9" s="84" t="str">
        <f>Folha4!$B$11</f>
        <v>Aves</v>
      </c>
      <c r="C9" s="42" t="str">
        <f>Folha2!R20</f>
        <v>AvesMultiEspécies</v>
      </c>
    </row>
    <row r="10" spans="2:3" ht="15" customHeight="1" x14ac:dyDescent="0.25">
      <c r="B10" s="84"/>
      <c r="C10" s="42" t="str">
        <f>Folha2!R21</f>
        <v>AvesOutros</v>
      </c>
    </row>
    <row r="11" spans="2:3" ht="15" customHeight="1" x14ac:dyDescent="0.25">
      <c r="B11" s="84"/>
      <c r="C11" s="42" t="str">
        <f>Folha2!R22</f>
        <v>FrangosCarneAcabamento</v>
      </c>
    </row>
    <row r="12" spans="2:3" ht="15" customHeight="1" x14ac:dyDescent="0.25">
      <c r="B12" s="84"/>
      <c r="C12" s="42" t="str">
        <f>Folha2!R23</f>
        <v>FrangosCarneRetirada</v>
      </c>
    </row>
    <row r="13" spans="2:3" ht="15" customHeight="1" x14ac:dyDescent="0.25">
      <c r="B13" s="84"/>
      <c r="C13" s="42" t="str">
        <f>Folha2!R24</f>
        <v>GalinhasPoedeiras</v>
      </c>
    </row>
    <row r="14" spans="2:3" ht="15" customHeight="1" x14ac:dyDescent="0.25">
      <c r="B14" s="84"/>
      <c r="C14" s="42" t="str">
        <f>Folha2!R25</f>
        <v>GalinhasPosturaReprodutoresFrangasRecria</v>
      </c>
    </row>
    <row r="15" spans="2:3" ht="15" customHeight="1" x14ac:dyDescent="0.25">
      <c r="B15" s="84"/>
      <c r="C15" s="42" t="str">
        <f>Folha2!R26</f>
        <v>GalinhasPosturaReprodutoresPintosCria</v>
      </c>
    </row>
    <row r="16" spans="2:3" ht="15" customHeight="1" x14ac:dyDescent="0.25">
      <c r="B16" s="84"/>
      <c r="C16" s="42" t="str">
        <f>Folha2!R27</f>
        <v>GalinhasReprodutoras</v>
      </c>
    </row>
    <row r="17" spans="2:3" ht="15" customHeight="1" x14ac:dyDescent="0.25">
      <c r="B17" s="84"/>
      <c r="C17" s="42" t="str">
        <f>Folha2!R28</f>
        <v>PatosParaCarne</v>
      </c>
    </row>
    <row r="18" spans="2:3" ht="15" customHeight="1" x14ac:dyDescent="0.25">
      <c r="B18" s="84"/>
      <c r="C18" s="42" t="str">
        <f>Folha2!R29</f>
        <v>PatosReprodutores</v>
      </c>
    </row>
    <row r="19" spans="2:3" ht="15" customHeight="1" x14ac:dyDescent="0.25">
      <c r="B19" s="84"/>
      <c r="C19" s="42" t="str">
        <f>Folha2!R30</f>
        <v>PerúsCrescimento</v>
      </c>
    </row>
    <row r="20" spans="2:3" ht="15" customHeight="1" x14ac:dyDescent="0.25">
      <c r="B20" s="84"/>
      <c r="C20" s="42" t="str">
        <f>Folha2!R31</f>
        <v>PerúsEngorda</v>
      </c>
    </row>
    <row r="21" spans="2:3" ht="15" customHeight="1" x14ac:dyDescent="0.25">
      <c r="B21" s="84"/>
      <c r="C21" s="42" t="str">
        <f>Folha2!R32</f>
        <v>PerúsIniciação</v>
      </c>
    </row>
    <row r="22" spans="2:3" ht="15" customHeight="1" x14ac:dyDescent="0.25">
      <c r="B22" s="84"/>
      <c r="C22" s="42" t="str">
        <f>Folha2!R33</f>
        <v>PerúsReprodutores</v>
      </c>
    </row>
    <row r="23" spans="2:3" ht="15" customHeight="1" x14ac:dyDescent="0.25">
      <c r="B23" s="84"/>
      <c r="C23" s="42" t="str">
        <f>Folha2!R34</f>
        <v>PerúsRetirada</v>
      </c>
    </row>
    <row r="24" spans="2:3" ht="15" customHeight="1" x14ac:dyDescent="0.25">
      <c r="B24" s="84"/>
      <c r="C24" s="42" t="str">
        <f>Folha2!R35</f>
        <v>PintosCarneCrescimento</v>
      </c>
    </row>
    <row r="25" spans="2:3" ht="15" customHeight="1" x14ac:dyDescent="0.25">
      <c r="B25" s="84"/>
      <c r="C25" s="42" t="str">
        <f>Folha2!R36</f>
        <v>PintosCarneIniciação</v>
      </c>
    </row>
    <row r="26" spans="2:3" ht="9.9499999999999993" customHeight="1" x14ac:dyDescent="0.25"/>
    <row r="27" spans="2:3" ht="15" customHeight="1" x14ac:dyDescent="0.25">
      <c r="B27" s="84" t="str">
        <f>Folha4!$B$39</f>
        <v>Bovinos</v>
      </c>
      <c r="C27" s="42" t="str">
        <f>Folha2!U14</f>
        <v>BovinosMultiCategorias</v>
      </c>
    </row>
    <row r="28" spans="2:3" ht="15" customHeight="1" x14ac:dyDescent="0.25">
      <c r="B28" s="84"/>
      <c r="C28" s="42" t="str">
        <f>Folha2!U15</f>
        <v>NovilhasRecria</v>
      </c>
    </row>
    <row r="29" spans="2:3" ht="15" customHeight="1" x14ac:dyDescent="0.25">
      <c r="B29" s="84"/>
      <c r="C29" s="42" t="str">
        <f>Folha2!U16</f>
        <v>NovilhosEngordaAcabamento</v>
      </c>
    </row>
    <row r="30" spans="2:3" ht="15" customHeight="1" x14ac:dyDescent="0.25">
      <c r="B30" s="84"/>
      <c r="C30" s="42" t="str">
        <f>Folha2!U17</f>
        <v>NovilhosEngordaCrescimento</v>
      </c>
    </row>
    <row r="31" spans="2:3" ht="15" customHeight="1" x14ac:dyDescent="0.25">
      <c r="B31" s="84"/>
      <c r="C31" s="42" t="str">
        <f>Folha2!U18</f>
        <v>VacasAleitantes</v>
      </c>
    </row>
    <row r="32" spans="2:3" ht="15" customHeight="1" x14ac:dyDescent="0.25">
      <c r="B32" s="84"/>
      <c r="C32" s="42" t="str">
        <f>Folha2!U19</f>
        <v>VacasLeiteiras</v>
      </c>
    </row>
    <row r="33" spans="2:3" ht="15" customHeight="1" x14ac:dyDescent="0.25">
      <c r="B33" s="84"/>
      <c r="C33" s="42" t="str">
        <f>Folha2!U20</f>
        <v>VitelosAleitamento</v>
      </c>
    </row>
    <row r="34" spans="2:3" ht="15" customHeight="1" x14ac:dyDescent="0.25">
      <c r="B34" s="84"/>
      <c r="C34" s="42" t="str">
        <f>Folha2!U21</f>
        <v>VitelosCria</v>
      </c>
    </row>
    <row r="35" spans="2:3" ht="9.9499999999999993" customHeight="1" x14ac:dyDescent="0.25"/>
    <row r="36" spans="2:3" ht="15" customHeight="1" x14ac:dyDescent="0.25">
      <c r="B36" s="54" t="str">
        <f>Folha4!$B$50</f>
        <v>Caprinos</v>
      </c>
      <c r="C36" s="42" t="str">
        <f>Folha2!S8</f>
        <v>CaprinosMultiCategorias</v>
      </c>
    </row>
    <row r="37" spans="2:3" ht="15" customHeight="1" x14ac:dyDescent="0.25">
      <c r="C37" s="42" t="str">
        <f>Folha2!S9</f>
        <v>CabrasLeiteiras</v>
      </c>
    </row>
    <row r="38" spans="2:3" ht="15" customHeight="1" x14ac:dyDescent="0.25">
      <c r="C38" s="42" t="str">
        <f>Folha2!S10</f>
        <v>CaprinosCarne</v>
      </c>
    </row>
    <row r="39" spans="2:3" ht="9.9499999999999993" customHeight="1" x14ac:dyDescent="0.25"/>
    <row r="40" spans="2:3" ht="15" customHeight="1" x14ac:dyDescent="0.25">
      <c r="B40" s="54" t="str">
        <f>Folha2!$P$13</f>
        <v>Coelhos.</v>
      </c>
      <c r="C40" s="42" t="str">
        <f>Folha4!$C$7</f>
        <v>Coelhos</v>
      </c>
    </row>
    <row r="41" spans="2:3" ht="12" customHeight="1" x14ac:dyDescent="0.25"/>
    <row r="42" spans="2:3" ht="15" customHeight="1" x14ac:dyDescent="0.25">
      <c r="B42" s="84" t="str">
        <f>Folha2!$Q$13</f>
        <v>Equídeos</v>
      </c>
      <c r="C42" s="42" t="str">
        <f>Folha2!Q14</f>
        <v>ÉquinosMultiCategorias</v>
      </c>
    </row>
    <row r="43" spans="2:3" ht="15" customHeight="1" x14ac:dyDescent="0.25">
      <c r="B43" s="84"/>
      <c r="C43" s="42" t="str">
        <f>Folha2!Q15</f>
        <v>ÉguasReprodutoras</v>
      </c>
    </row>
    <row r="44" spans="2:3" ht="15" customHeight="1" x14ac:dyDescent="0.25">
      <c r="B44" s="84"/>
      <c r="C44" s="42" t="str">
        <f>Folha2!Q16</f>
        <v>ÉquinosTrabalhoDesporto</v>
      </c>
    </row>
    <row r="45" spans="2:3" ht="9.9499999999999993" customHeight="1" x14ac:dyDescent="0.25"/>
    <row r="46" spans="2:3" ht="15" customHeight="1" x14ac:dyDescent="0.25">
      <c r="B46" s="54" t="str">
        <f>Folha4!$B$4</f>
        <v>Helicídeos</v>
      </c>
      <c r="C46" s="42" t="str">
        <f>Folha4!$C$4</f>
        <v>Caracóis</v>
      </c>
    </row>
    <row r="47" spans="2:3" ht="9.9499999999999993" customHeight="1" x14ac:dyDescent="0.25"/>
    <row r="48" spans="2:3" ht="15" customHeight="1" x14ac:dyDescent="0.25">
      <c r="B48" s="85" t="str">
        <f>Folha2!$N$13</f>
        <v>Insetos</v>
      </c>
      <c r="C48" s="42" t="str">
        <f>Folha2!N14</f>
        <v>AbelhasMelíferas</v>
      </c>
    </row>
    <row r="49" spans="2:3" ht="15" customHeight="1" x14ac:dyDescent="0.25">
      <c r="B49" s="85"/>
      <c r="C49" s="42" t="str">
        <f>Folha2!N15</f>
        <v>Insectos de criação</v>
      </c>
    </row>
    <row r="50" spans="2:3" ht="9.9499999999999993" customHeight="1" x14ac:dyDescent="0.25"/>
    <row r="51" spans="2:3" ht="15" customHeight="1" x14ac:dyDescent="0.25">
      <c r="B51" s="85" t="str">
        <f>Folha4!$B$47</f>
        <v>Ovinos</v>
      </c>
      <c r="C51" s="42" t="str">
        <f>Folha2!Q8</f>
        <v>OvinosMultiCategorias</v>
      </c>
    </row>
    <row r="52" spans="2:3" ht="15" customHeight="1" x14ac:dyDescent="0.25">
      <c r="B52" s="85"/>
      <c r="C52" s="42" t="str">
        <f>Folha2!Q9</f>
        <v>OvelhasLeiteiras</v>
      </c>
    </row>
    <row r="53" spans="2:3" ht="15" customHeight="1" x14ac:dyDescent="0.25">
      <c r="B53" s="85"/>
      <c r="C53" s="42" t="str">
        <f>Folha2!Q10</f>
        <v>OvinosCarne</v>
      </c>
    </row>
    <row r="54" spans="2:3" ht="9.9499999999999993" customHeight="1" x14ac:dyDescent="0.25"/>
    <row r="55" spans="2:3" ht="15" customHeight="1" x14ac:dyDescent="0.25">
      <c r="B55" s="85" t="str">
        <f>Folha4!$B$28</f>
        <v>Suínos</v>
      </c>
      <c r="C55" s="42" t="str">
        <f>Folha2!T14</f>
        <v>LeitõesIniciação</v>
      </c>
    </row>
    <row r="56" spans="2:3" ht="15" customHeight="1" x14ac:dyDescent="0.25">
      <c r="B56" s="85"/>
      <c r="C56" s="42" t="str">
        <f>Folha2!T15</f>
        <v>LeitõesRecria</v>
      </c>
    </row>
    <row r="57" spans="2:3" ht="15" customHeight="1" x14ac:dyDescent="0.25">
      <c r="B57" s="85"/>
      <c r="C57" s="42" t="str">
        <f>Folha2!T16</f>
        <v>PorcosCrescimento</v>
      </c>
    </row>
    <row r="58" spans="2:3" ht="15" customHeight="1" x14ac:dyDescent="0.25">
      <c r="B58" s="85"/>
      <c r="C58" s="42" t="str">
        <f>Folha2!T17</f>
        <v>PorcosEngorda</v>
      </c>
    </row>
    <row r="59" spans="2:3" ht="15" customHeight="1" x14ac:dyDescent="0.25">
      <c r="B59" s="85"/>
      <c r="C59" s="42" t="str">
        <f>Folha2!T18</f>
        <v>PorcosAcabamento</v>
      </c>
    </row>
    <row r="60" spans="2:3" ht="15" customHeight="1" x14ac:dyDescent="0.25">
      <c r="B60" s="85"/>
      <c r="C60" s="42" t="str">
        <f>Folha2!T19</f>
        <v>PorcasReprodutorasFuturasReprodutoras</v>
      </c>
    </row>
    <row r="61" spans="2:3" ht="15" customHeight="1" x14ac:dyDescent="0.25">
      <c r="B61" s="85"/>
      <c r="C61" s="42" t="str">
        <f>Folha2!T20</f>
        <v>PorcasReprodutorasGestação</v>
      </c>
    </row>
    <row r="62" spans="2:3" ht="15" customHeight="1" x14ac:dyDescent="0.25">
      <c r="B62" s="85"/>
      <c r="C62" s="42" t="str">
        <f>Folha2!T21</f>
        <v>PorcasReprodutorasLactação</v>
      </c>
    </row>
    <row r="63" spans="2:3" ht="15" customHeight="1" x14ac:dyDescent="0.25">
      <c r="B63" s="85"/>
      <c r="C63" s="42" t="str">
        <f>Folha2!T22</f>
        <v>PorcasReprodutorasGestaçãoLactação</v>
      </c>
    </row>
    <row r="64" spans="2:3" ht="15" customHeight="1" x14ac:dyDescent="0.25">
      <c r="B64" s="85"/>
      <c r="C64" s="42" t="str">
        <f>Folha2!T23</f>
        <v>SuínosOutros</v>
      </c>
    </row>
    <row r="65" spans="2:3" ht="15" customHeight="1" x14ac:dyDescent="0.25">
      <c r="B65" s="85"/>
      <c r="C65" s="42" t="str">
        <f>Folha2!T24</f>
        <v>SuínosMultiCategorias</v>
      </c>
    </row>
    <row r="66" spans="2:3" ht="9.9499999999999993" customHeight="1" x14ac:dyDescent="0.25"/>
    <row r="67" spans="2:3" ht="9.9499999999999993" customHeight="1" x14ac:dyDescent="0.25"/>
    <row r="68" spans="2:3" ht="9.9499999999999993" customHeight="1" x14ac:dyDescent="0.25"/>
    <row r="69" spans="2:3" ht="18" x14ac:dyDescent="0.25">
      <c r="B69" s="83" t="s">
        <v>25</v>
      </c>
      <c r="C69" s="83"/>
    </row>
    <row r="70" spans="2:3" ht="9.9499999999999993" customHeight="1" x14ac:dyDescent="0.25"/>
    <row r="71" spans="2:3" ht="15" customHeight="1" x14ac:dyDescent="0.25">
      <c r="B71" s="54" t="str">
        <f>Folha2!P1</f>
        <v>Canina</v>
      </c>
      <c r="C71" s="42" t="str">
        <f>Folha2!P2</f>
        <v>Cães</v>
      </c>
    </row>
    <row r="72" spans="2:3" ht="9.9499999999999993" customHeight="1" x14ac:dyDescent="0.25"/>
    <row r="73" spans="2:3" ht="15" customHeight="1" x14ac:dyDescent="0.25">
      <c r="B73" s="54" t="str">
        <f>Folha2!R1</f>
        <v>Felina</v>
      </c>
      <c r="C73" s="42" t="str">
        <f>Folha2!R2</f>
        <v>Gatos</v>
      </c>
    </row>
    <row r="74" spans="2:3" ht="9.9499999999999993" customHeight="1" x14ac:dyDescent="0.25"/>
    <row r="75" spans="2:3" ht="15" customHeight="1" x14ac:dyDescent="0.25">
      <c r="B75" s="84" t="str">
        <f>Folha2!T1</f>
        <v>Outros</v>
      </c>
      <c r="C75" s="42" t="str">
        <f>Folha2!T2</f>
        <v>AvesOrnamentaisExóticas</v>
      </c>
    </row>
    <row r="76" spans="2:3" ht="15" customHeight="1" x14ac:dyDescent="0.25">
      <c r="B76" s="84"/>
      <c r="C76" s="42" t="str">
        <f>Folha2!T3</f>
        <v>PeixesOrnamentais</v>
      </c>
    </row>
    <row r="77" spans="2:3" ht="15" customHeight="1" x14ac:dyDescent="0.25">
      <c r="B77" s="84"/>
      <c r="C77" s="42" t="str">
        <f>Folha2!T4</f>
        <v>Répteis</v>
      </c>
    </row>
    <row r="78" spans="2:3" ht="15" customHeight="1" x14ac:dyDescent="0.25">
      <c r="B78" s="84"/>
      <c r="C78" s="42" t="str">
        <f>Folha2!T5</f>
        <v>Roedores</v>
      </c>
    </row>
    <row r="79" spans="2:3" ht="9.9499999999999993" customHeight="1" x14ac:dyDescent="0.25"/>
    <row r="80" spans="2:3" ht="9.9499999999999993" customHeight="1" x14ac:dyDescent="0.25"/>
    <row r="81" spans="2:3" ht="9.9499999999999993" customHeight="1" x14ac:dyDescent="0.25"/>
    <row r="82" spans="2:3" ht="18" x14ac:dyDescent="0.25">
      <c r="B82" s="83" t="str">
        <f>Folha4!$A$61</f>
        <v>DePeleComPêlo</v>
      </c>
      <c r="C82" s="83"/>
    </row>
    <row r="83" spans="2:3" ht="9.9499999999999993" customHeight="1" x14ac:dyDescent="0.25"/>
    <row r="84" spans="2:3" ht="15" customHeight="1" x14ac:dyDescent="0.25">
      <c r="B84" s="54" t="str">
        <f>Folha4!$B$61</f>
        <v>Diversas</v>
      </c>
      <c r="C84" s="42" t="str">
        <f>Folha4!$C$61</f>
        <v>N.D.</v>
      </c>
    </row>
  </sheetData>
  <sheetProtection algorithmName="SHA-512" hashValue="xf2RPSsftD0rTtjEWrGxAYqATKDNsSz4QlDEKHRVlPj+Q/Iwg1hkLc/iqb/D8MOhZaSgxch3if+3jioX4ZTYHw==" saltValue="+J9EyTMbf1WvIHb2XNP25g==" spinCount="100000" sheet="1" objects="1" scenarios="1"/>
  <mergeCells count="12">
    <mergeCell ref="B27:B34"/>
    <mergeCell ref="B48:B49"/>
    <mergeCell ref="B2:C2"/>
    <mergeCell ref="B4:C4"/>
    <mergeCell ref="B6:B7"/>
    <mergeCell ref="B9:B25"/>
    <mergeCell ref="B82:C82"/>
    <mergeCell ref="B42:B44"/>
    <mergeCell ref="B69:C69"/>
    <mergeCell ref="B75:B78"/>
    <mergeCell ref="B51:B53"/>
    <mergeCell ref="B55:B65"/>
  </mergeCells>
  <printOptions horizontalCentered="1"/>
  <pageMargins left="0.70866141732283472" right="0.70866141732283472" top="0.35433070866141736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7B5C-5D98-4E78-9526-110A30E4EA01}">
  <sheetPr>
    <outlinePr summaryBelow="0" summaryRight="0"/>
  </sheetPr>
  <dimension ref="A1:M38"/>
  <sheetViews>
    <sheetView workbookViewId="0">
      <pane ySplit="1" topLeftCell="A18" activePane="bottomLeft" state="frozen"/>
      <selection pane="bottomLeft" activeCell="B23" sqref="B23:B38"/>
    </sheetView>
  </sheetViews>
  <sheetFormatPr defaultRowHeight="15" x14ac:dyDescent="0.25"/>
  <cols>
    <col min="1" max="1" width="28.5703125" customWidth="1"/>
    <col min="2" max="2" width="72.5703125" customWidth="1"/>
    <col min="3" max="3" width="93" customWidth="1"/>
    <col min="4" max="13" width="28.5703125" customWidth="1"/>
  </cols>
  <sheetData>
    <row r="1" spans="1:13" x14ac:dyDescent="0.25">
      <c r="A1" t="s">
        <v>255</v>
      </c>
      <c r="B1" t="s">
        <v>256</v>
      </c>
      <c r="C1" s="70" t="s">
        <v>332</v>
      </c>
      <c r="D1" t="s">
        <v>257</v>
      </c>
      <c r="E1" t="s">
        <v>258</v>
      </c>
      <c r="F1" t="s">
        <v>259</v>
      </c>
      <c r="G1" t="s">
        <v>260</v>
      </c>
      <c r="H1" t="s">
        <v>261</v>
      </c>
      <c r="I1" t="s">
        <v>262</v>
      </c>
      <c r="J1" t="s">
        <v>263</v>
      </c>
      <c r="K1" t="s">
        <v>264</v>
      </c>
      <c r="L1" t="s">
        <v>265</v>
      </c>
      <c r="M1" t="s">
        <v>266</v>
      </c>
    </row>
    <row r="2" spans="1:13" x14ac:dyDescent="0.25">
      <c r="A2" t="s">
        <v>267</v>
      </c>
      <c r="B2" t="s">
        <v>268</v>
      </c>
      <c r="C2" s="71" t="str">
        <f t="shared" ref="C2:C20" si="0">_xlfn.CONCAT(A2,"- ",B2)</f>
        <v>αPT5AA02486- Eurocereal – Comercialização de Produtos Agro-Pecuários, S.A.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272</v>
      </c>
      <c r="K2" t="s">
        <v>275</v>
      </c>
      <c r="L2" t="s">
        <v>272</v>
      </c>
      <c r="M2" t="s">
        <v>276</v>
      </c>
    </row>
    <row r="3" spans="1:13" x14ac:dyDescent="0.25">
      <c r="A3" t="s">
        <v>267</v>
      </c>
      <c r="B3" t="s">
        <v>268</v>
      </c>
      <c r="C3" s="68" t="str">
        <f t="shared" si="0"/>
        <v>αPT5AA02486- Eurocereal – Comercialização de Produtos Agro-Pecuários, S.A.</v>
      </c>
      <c r="D3" t="s">
        <v>269</v>
      </c>
      <c r="E3" t="s">
        <v>270</v>
      </c>
      <c r="F3" t="s">
        <v>271</v>
      </c>
      <c r="G3" t="s">
        <v>277</v>
      </c>
      <c r="H3" t="s">
        <v>278</v>
      </c>
      <c r="I3" t="s">
        <v>272</v>
      </c>
      <c r="J3" t="s">
        <v>272</v>
      </c>
      <c r="K3" t="s">
        <v>279</v>
      </c>
      <c r="L3" t="s">
        <v>272</v>
      </c>
      <c r="M3" t="s">
        <v>276</v>
      </c>
    </row>
    <row r="4" spans="1:13" x14ac:dyDescent="0.25">
      <c r="A4" t="s">
        <v>280</v>
      </c>
      <c r="B4" t="s">
        <v>93</v>
      </c>
      <c r="C4" s="67" t="str">
        <f t="shared" si="0"/>
        <v>αPT5AA02490- REAGRO - Importação e Exportação, S.A.</v>
      </c>
      <c r="D4" t="s">
        <v>281</v>
      </c>
      <c r="E4" t="s">
        <v>282</v>
      </c>
      <c r="F4" t="s">
        <v>271</v>
      </c>
      <c r="G4" t="s">
        <v>272</v>
      </c>
      <c r="H4" t="s">
        <v>273</v>
      </c>
      <c r="I4" t="s">
        <v>283</v>
      </c>
      <c r="J4" t="s">
        <v>272</v>
      </c>
      <c r="K4" t="s">
        <v>275</v>
      </c>
      <c r="L4" t="s">
        <v>272</v>
      </c>
      <c r="M4" t="s">
        <v>276</v>
      </c>
    </row>
    <row r="5" spans="1:13" x14ac:dyDescent="0.25">
      <c r="A5" t="s">
        <v>284</v>
      </c>
      <c r="B5" t="s">
        <v>81</v>
      </c>
      <c r="C5" s="68" t="str">
        <f t="shared" si="0"/>
        <v xml:space="preserve">αPT3AA02498- D.I.N. – Desenvolvimento e Inovação Nutricional, S.A. </v>
      </c>
      <c r="D5" t="s">
        <v>285</v>
      </c>
      <c r="E5" t="s">
        <v>286</v>
      </c>
      <c r="F5" t="s">
        <v>287</v>
      </c>
      <c r="G5" t="s">
        <v>272</v>
      </c>
      <c r="H5" t="s">
        <v>273</v>
      </c>
      <c r="I5" t="s">
        <v>283</v>
      </c>
      <c r="J5" t="s">
        <v>272</v>
      </c>
      <c r="K5" t="s">
        <v>275</v>
      </c>
      <c r="L5" t="s">
        <v>272</v>
      </c>
      <c r="M5" t="s">
        <v>276</v>
      </c>
    </row>
    <row r="6" spans="1:13" x14ac:dyDescent="0.25">
      <c r="A6" t="s">
        <v>284</v>
      </c>
      <c r="B6" t="s">
        <v>81</v>
      </c>
      <c r="C6" s="67" t="str">
        <f t="shared" si="0"/>
        <v xml:space="preserve">αPT3AA02498- D.I.N. – Desenvolvimento e Inovação Nutricional, S.A. </v>
      </c>
      <c r="D6" t="s">
        <v>285</v>
      </c>
      <c r="E6" t="s">
        <v>286</v>
      </c>
      <c r="F6" t="s">
        <v>287</v>
      </c>
      <c r="G6" t="s">
        <v>277</v>
      </c>
      <c r="H6" t="s">
        <v>278</v>
      </c>
      <c r="I6" t="s">
        <v>272</v>
      </c>
      <c r="J6" t="s">
        <v>272</v>
      </c>
      <c r="K6" t="s">
        <v>279</v>
      </c>
      <c r="L6" t="s">
        <v>272</v>
      </c>
      <c r="M6" t="s">
        <v>276</v>
      </c>
    </row>
    <row r="7" spans="1:13" x14ac:dyDescent="0.25">
      <c r="A7" t="s">
        <v>288</v>
      </c>
      <c r="B7" t="s">
        <v>78</v>
      </c>
      <c r="C7" s="68" t="str">
        <f t="shared" si="0"/>
        <v xml:space="preserve">αPT3AA02499- ADM PORTUGAL, S.A. </v>
      </c>
      <c r="D7" t="s">
        <v>289</v>
      </c>
      <c r="E7" t="s">
        <v>290</v>
      </c>
      <c r="F7" t="s">
        <v>287</v>
      </c>
      <c r="G7" t="s">
        <v>272</v>
      </c>
      <c r="H7" t="s">
        <v>273</v>
      </c>
      <c r="I7" t="s">
        <v>283</v>
      </c>
      <c r="J7" t="s">
        <v>272</v>
      </c>
      <c r="K7" t="s">
        <v>291</v>
      </c>
      <c r="L7" t="s">
        <v>272</v>
      </c>
      <c r="M7" t="s">
        <v>276</v>
      </c>
    </row>
    <row r="8" spans="1:13" x14ac:dyDescent="0.25">
      <c r="A8" t="s">
        <v>292</v>
      </c>
      <c r="B8" t="s">
        <v>97</v>
      </c>
      <c r="C8" s="67" t="str">
        <f t="shared" si="0"/>
        <v>αPT5AA07264- Vetlima – Sociedade Distribuidora Produtos Agro-Pecuários, S.A.</v>
      </c>
      <c r="D8" t="s">
        <v>293</v>
      </c>
      <c r="E8" t="s">
        <v>270</v>
      </c>
      <c r="F8" t="s">
        <v>271</v>
      </c>
      <c r="G8" t="s">
        <v>272</v>
      </c>
      <c r="H8" t="s">
        <v>273</v>
      </c>
      <c r="I8" t="s">
        <v>283</v>
      </c>
      <c r="J8" t="s">
        <v>272</v>
      </c>
      <c r="K8" t="s">
        <v>294</v>
      </c>
      <c r="L8" t="s">
        <v>272</v>
      </c>
      <c r="M8" t="s">
        <v>276</v>
      </c>
    </row>
    <row r="9" spans="1:13" x14ac:dyDescent="0.25">
      <c r="A9" t="s">
        <v>295</v>
      </c>
      <c r="B9" t="s">
        <v>91</v>
      </c>
      <c r="C9" s="68" t="str">
        <f t="shared" si="0"/>
        <v>αPT5AA07292- Rações Valouro, S.A. (Ramalhal) 1</v>
      </c>
      <c r="D9" t="s">
        <v>296</v>
      </c>
      <c r="E9" t="s">
        <v>270</v>
      </c>
      <c r="F9" t="s">
        <v>271</v>
      </c>
      <c r="G9" t="s">
        <v>272</v>
      </c>
      <c r="H9" t="s">
        <v>273</v>
      </c>
      <c r="I9" t="s">
        <v>283</v>
      </c>
      <c r="J9" t="s">
        <v>272</v>
      </c>
      <c r="K9" t="s">
        <v>297</v>
      </c>
      <c r="L9" t="s">
        <v>272</v>
      </c>
      <c r="M9" t="s">
        <v>276</v>
      </c>
    </row>
    <row r="10" spans="1:13" x14ac:dyDescent="0.25">
      <c r="A10" t="s">
        <v>298</v>
      </c>
      <c r="B10" t="s">
        <v>99</v>
      </c>
      <c r="C10" s="67" t="str">
        <f t="shared" si="0"/>
        <v>αPT5AA07321- Zoopan – Produtos Pecuários, S.A.</v>
      </c>
      <c r="D10" t="s">
        <v>299</v>
      </c>
      <c r="E10" t="s">
        <v>270</v>
      </c>
      <c r="F10" t="s">
        <v>271</v>
      </c>
      <c r="G10" t="s">
        <v>272</v>
      </c>
      <c r="H10" t="s">
        <v>273</v>
      </c>
      <c r="I10" t="s">
        <v>283</v>
      </c>
      <c r="J10" t="s">
        <v>272</v>
      </c>
      <c r="K10" t="s">
        <v>300</v>
      </c>
      <c r="L10" t="s">
        <v>272</v>
      </c>
      <c r="M10" t="s">
        <v>276</v>
      </c>
    </row>
    <row r="11" spans="1:13" x14ac:dyDescent="0.25">
      <c r="A11" t="s">
        <v>301</v>
      </c>
      <c r="B11" t="s">
        <v>110</v>
      </c>
      <c r="C11" s="68" t="str">
        <f t="shared" si="0"/>
        <v>αPT5AA07456- T.N.A. – Tecnologia e Nutrição Animal, S.A.</v>
      </c>
      <c r="D11" t="s">
        <v>302</v>
      </c>
      <c r="E11" t="s">
        <v>270</v>
      </c>
      <c r="F11" t="s">
        <v>271</v>
      </c>
      <c r="G11" t="s">
        <v>272</v>
      </c>
      <c r="H11" t="s">
        <v>273</v>
      </c>
      <c r="I11" t="s">
        <v>283</v>
      </c>
      <c r="J11" t="s">
        <v>272</v>
      </c>
      <c r="K11" t="s">
        <v>303</v>
      </c>
      <c r="L11" t="s">
        <v>272</v>
      </c>
      <c r="M11" t="s">
        <v>276</v>
      </c>
    </row>
    <row r="12" spans="1:13" x14ac:dyDescent="0.25">
      <c r="A12" t="s">
        <v>301</v>
      </c>
      <c r="B12" t="s">
        <v>110</v>
      </c>
      <c r="C12" s="67" t="str">
        <f t="shared" si="0"/>
        <v>αPT5AA07456- T.N.A. – Tecnologia e Nutrição Animal, S.A.</v>
      </c>
      <c r="D12" t="s">
        <v>302</v>
      </c>
      <c r="E12" t="s">
        <v>270</v>
      </c>
      <c r="F12" t="s">
        <v>271</v>
      </c>
      <c r="G12" t="s">
        <v>277</v>
      </c>
      <c r="H12" t="s">
        <v>278</v>
      </c>
      <c r="I12" t="s">
        <v>304</v>
      </c>
      <c r="J12" t="s">
        <v>272</v>
      </c>
      <c r="K12" t="s">
        <v>305</v>
      </c>
      <c r="L12" t="s">
        <v>272</v>
      </c>
      <c r="M12" t="s">
        <v>276</v>
      </c>
    </row>
    <row r="13" spans="1:13" x14ac:dyDescent="0.25">
      <c r="A13" t="s">
        <v>306</v>
      </c>
      <c r="B13" t="s">
        <v>87</v>
      </c>
      <c r="C13" s="68" t="str">
        <f t="shared" si="0"/>
        <v>αPT3AA07908- Nutrinova - Nutrição Animal, S.A.</v>
      </c>
      <c r="D13" t="s">
        <v>307</v>
      </c>
      <c r="E13" t="s">
        <v>286</v>
      </c>
      <c r="F13" t="s">
        <v>287</v>
      </c>
      <c r="G13" t="s">
        <v>272</v>
      </c>
      <c r="H13" t="s">
        <v>273</v>
      </c>
      <c r="I13" t="s">
        <v>308</v>
      </c>
      <c r="J13" t="s">
        <v>272</v>
      </c>
      <c r="K13" t="s">
        <v>294</v>
      </c>
      <c r="L13" t="s">
        <v>272</v>
      </c>
      <c r="M13" t="s">
        <v>276</v>
      </c>
    </row>
    <row r="14" spans="1:13" x14ac:dyDescent="0.25">
      <c r="A14" t="s">
        <v>309</v>
      </c>
      <c r="B14" t="s">
        <v>85</v>
      </c>
      <c r="C14" s="67" t="str">
        <f t="shared" si="0"/>
        <v>αPT5AA07912- Gpellets-Gestão, Tecnologia e Serviços, Lda</v>
      </c>
      <c r="D14" t="s">
        <v>310</v>
      </c>
      <c r="E14" t="s">
        <v>270</v>
      </c>
      <c r="F14" t="s">
        <v>271</v>
      </c>
      <c r="G14" t="s">
        <v>272</v>
      </c>
      <c r="H14" t="s">
        <v>273</v>
      </c>
      <c r="I14" t="s">
        <v>283</v>
      </c>
      <c r="J14" t="s">
        <v>272</v>
      </c>
      <c r="K14" t="s">
        <v>294</v>
      </c>
      <c r="L14" t="s">
        <v>272</v>
      </c>
      <c r="M14" t="s">
        <v>276</v>
      </c>
    </row>
    <row r="15" spans="1:13" x14ac:dyDescent="0.25">
      <c r="A15" t="s">
        <v>311</v>
      </c>
      <c r="B15" t="s">
        <v>89</v>
      </c>
      <c r="C15" s="68" t="str">
        <f t="shared" si="0"/>
        <v xml:space="preserve">αPT3AA08486- Promor – Abastecedora de Produtos Agro-Pecuários, S.A. </v>
      </c>
      <c r="D15" t="s">
        <v>312</v>
      </c>
      <c r="E15" t="s">
        <v>313</v>
      </c>
      <c r="F15" t="s">
        <v>287</v>
      </c>
      <c r="G15" t="s">
        <v>272</v>
      </c>
      <c r="H15" t="s">
        <v>273</v>
      </c>
      <c r="I15" t="s">
        <v>314</v>
      </c>
      <c r="J15" t="s">
        <v>272</v>
      </c>
      <c r="K15" t="s">
        <v>297</v>
      </c>
      <c r="L15" t="s">
        <v>272</v>
      </c>
      <c r="M15" t="s">
        <v>276</v>
      </c>
    </row>
    <row r="16" spans="1:13" x14ac:dyDescent="0.25">
      <c r="A16" t="s">
        <v>311</v>
      </c>
      <c r="B16" t="s">
        <v>89</v>
      </c>
      <c r="C16" s="67" t="str">
        <f t="shared" si="0"/>
        <v xml:space="preserve">αPT3AA08486- Promor – Abastecedora de Produtos Agro-Pecuários, S.A. </v>
      </c>
      <c r="D16" t="s">
        <v>312</v>
      </c>
      <c r="E16" t="s">
        <v>313</v>
      </c>
      <c r="F16" t="s">
        <v>287</v>
      </c>
      <c r="G16" t="s">
        <v>277</v>
      </c>
      <c r="H16" t="s">
        <v>278</v>
      </c>
      <c r="I16" t="s">
        <v>272</v>
      </c>
      <c r="J16" t="s">
        <v>272</v>
      </c>
      <c r="K16" t="s">
        <v>315</v>
      </c>
      <c r="L16" t="s">
        <v>272</v>
      </c>
      <c r="M16" t="s">
        <v>276</v>
      </c>
    </row>
    <row r="17" spans="1:13" x14ac:dyDescent="0.25">
      <c r="A17" t="s">
        <v>316</v>
      </c>
      <c r="B17" t="s">
        <v>106</v>
      </c>
      <c r="C17" s="68" t="str">
        <f t="shared" si="0"/>
        <v>αPT1AA10220- Premix – Especialidades Agrícolas e Pecuárias, Lda</v>
      </c>
      <c r="D17" t="s">
        <v>317</v>
      </c>
      <c r="E17" t="s">
        <v>318</v>
      </c>
      <c r="F17" t="s">
        <v>319</v>
      </c>
      <c r="G17" t="s">
        <v>272</v>
      </c>
      <c r="H17" t="s">
        <v>273</v>
      </c>
      <c r="I17" t="s">
        <v>283</v>
      </c>
      <c r="J17" t="s">
        <v>272</v>
      </c>
      <c r="K17" t="s">
        <v>294</v>
      </c>
      <c r="L17" t="s">
        <v>272</v>
      </c>
      <c r="M17" t="s">
        <v>276</v>
      </c>
    </row>
    <row r="18" spans="1:13" x14ac:dyDescent="0.25">
      <c r="A18" t="s">
        <v>320</v>
      </c>
      <c r="B18" t="s">
        <v>321</v>
      </c>
      <c r="C18" s="67" t="str">
        <f t="shared" si="0"/>
        <v>αPT6AA11270- Eurocereal – Comercialização de Produtos Agro-Pecuários, S.A. (Vendas Novas)</v>
      </c>
      <c r="D18" t="s">
        <v>322</v>
      </c>
      <c r="E18" t="s">
        <v>323</v>
      </c>
      <c r="F18" t="s">
        <v>324</v>
      </c>
      <c r="G18" t="s">
        <v>272</v>
      </c>
      <c r="H18" t="s">
        <v>273</v>
      </c>
      <c r="I18" t="s">
        <v>283</v>
      </c>
      <c r="J18" t="s">
        <v>272</v>
      </c>
      <c r="K18" t="s">
        <v>325</v>
      </c>
      <c r="L18" t="s">
        <v>272</v>
      </c>
      <c r="M18" t="s">
        <v>276</v>
      </c>
    </row>
    <row r="19" spans="1:13" x14ac:dyDescent="0.25">
      <c r="A19" t="s">
        <v>326</v>
      </c>
      <c r="B19" t="s">
        <v>108</v>
      </c>
      <c r="C19" s="68" t="str">
        <f t="shared" si="0"/>
        <v>αPT5AA12024- SABILARA-Comércio e Indústria de Produtos Agropecuários, Lda.</v>
      </c>
      <c r="D19" t="s">
        <v>327</v>
      </c>
      <c r="E19" t="s">
        <v>270</v>
      </c>
      <c r="F19" t="s">
        <v>271</v>
      </c>
      <c r="G19" t="s">
        <v>272</v>
      </c>
      <c r="H19" t="s">
        <v>273</v>
      </c>
      <c r="I19" t="s">
        <v>272</v>
      </c>
      <c r="J19" t="s">
        <v>272</v>
      </c>
      <c r="K19" t="s">
        <v>272</v>
      </c>
      <c r="L19" t="s">
        <v>272</v>
      </c>
      <c r="M19" t="s">
        <v>276</v>
      </c>
    </row>
    <row r="20" spans="1:13" x14ac:dyDescent="0.25">
      <c r="A20" t="s">
        <v>328</v>
      </c>
      <c r="B20" t="s">
        <v>329</v>
      </c>
      <c r="C20" s="69" t="str">
        <f t="shared" si="0"/>
        <v>αPT5AA26412- C.S.D.L.- Comércio de Produtos e Serviços Lda.</v>
      </c>
      <c r="D20" t="s">
        <v>330</v>
      </c>
      <c r="E20" t="s">
        <v>270</v>
      </c>
      <c r="F20" t="s">
        <v>271</v>
      </c>
      <c r="G20" t="s">
        <v>272</v>
      </c>
      <c r="H20" t="s">
        <v>273</v>
      </c>
      <c r="I20" t="s">
        <v>331</v>
      </c>
      <c r="J20" t="s">
        <v>272</v>
      </c>
      <c r="K20" t="s">
        <v>300</v>
      </c>
      <c r="L20" t="s">
        <v>272</v>
      </c>
      <c r="M20" t="s">
        <v>276</v>
      </c>
    </row>
    <row r="23" spans="1:13" x14ac:dyDescent="0.25">
      <c r="B23" t="s">
        <v>332</v>
      </c>
    </row>
    <row r="24" spans="1:13" x14ac:dyDescent="0.25">
      <c r="B24" t="s">
        <v>344</v>
      </c>
    </row>
    <row r="25" spans="1:13" x14ac:dyDescent="0.25">
      <c r="B25" t="s">
        <v>335</v>
      </c>
    </row>
    <row r="26" spans="1:13" x14ac:dyDescent="0.25">
      <c r="B26" t="s">
        <v>336</v>
      </c>
    </row>
    <row r="27" spans="1:13" x14ac:dyDescent="0.25">
      <c r="B27" t="s">
        <v>341</v>
      </c>
    </row>
    <row r="28" spans="1:13" x14ac:dyDescent="0.25">
      <c r="B28" t="s">
        <v>343</v>
      </c>
    </row>
    <row r="29" spans="1:13" x14ac:dyDescent="0.25">
      <c r="B29" t="s">
        <v>333</v>
      </c>
    </row>
    <row r="30" spans="1:13" x14ac:dyDescent="0.25">
      <c r="B30" t="s">
        <v>334</v>
      </c>
    </row>
    <row r="31" spans="1:13" x14ac:dyDescent="0.25">
      <c r="B31" t="s">
        <v>337</v>
      </c>
    </row>
    <row r="32" spans="1:13" x14ac:dyDescent="0.25">
      <c r="B32" t="s">
        <v>338</v>
      </c>
    </row>
    <row r="33" spans="2:2" x14ac:dyDescent="0.25">
      <c r="B33" t="s">
        <v>339</v>
      </c>
    </row>
    <row r="34" spans="2:2" x14ac:dyDescent="0.25">
      <c r="B34" t="s">
        <v>340</v>
      </c>
    </row>
    <row r="35" spans="2:2" x14ac:dyDescent="0.25">
      <c r="B35" t="s">
        <v>342</v>
      </c>
    </row>
    <row r="36" spans="2:2" x14ac:dyDescent="0.25">
      <c r="B36" t="s">
        <v>346</v>
      </c>
    </row>
    <row r="37" spans="2:2" x14ac:dyDescent="0.25">
      <c r="B37" t="s">
        <v>347</v>
      </c>
    </row>
    <row r="38" spans="2:2" x14ac:dyDescent="0.25">
      <c r="B38" t="s">
        <v>345</v>
      </c>
    </row>
  </sheetData>
  <sheetProtection algorithmName="SHA-512" hashValue="IC0rh+cd/H/99/1BL/l+Ajt5us3HWtABrMhWOiWGTXMUk9wZMK4q1FR/lmPi1R35JJhLl/TgkOfKdoo3s0rTtQ==" saltValue="6OzvABzP7PsMVJZmpxZDRw==" spinCount="100000" sheet="1" objects="1" scenarios="1"/>
  <pageMargins left="0.7" right="0.7" top="0.75" bottom="0.75" header="0.3" footer="0.3"/>
  <pageSetup fitToWidth="0" fitToHeight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/>
  <dimension ref="A1:F61"/>
  <sheetViews>
    <sheetView topLeftCell="A19" workbookViewId="0"/>
  </sheetViews>
  <sheetFormatPr defaultRowHeight="15" x14ac:dyDescent="0.25"/>
  <cols>
    <col min="1" max="1" width="22.42578125" style="3" customWidth="1"/>
    <col min="2" max="2" width="11.5703125" customWidth="1"/>
    <col min="3" max="3" width="35.28515625" customWidth="1"/>
    <col min="4" max="4" width="46" style="3" customWidth="1"/>
    <col min="6" max="6" width="27.140625" customWidth="1"/>
  </cols>
  <sheetData>
    <row r="1" spans="1:4" x14ac:dyDescent="0.25">
      <c r="A1" s="3" t="s">
        <v>1</v>
      </c>
      <c r="B1" t="s">
        <v>14</v>
      </c>
      <c r="C1" t="s">
        <v>15</v>
      </c>
      <c r="D1" s="3" t="s">
        <v>19</v>
      </c>
    </row>
    <row r="2" spans="1:4" ht="24.95" customHeight="1" x14ac:dyDescent="0.25">
      <c r="A2" s="19" t="s">
        <v>69</v>
      </c>
      <c r="B2" s="20" t="s">
        <v>23</v>
      </c>
      <c r="C2" s="20" t="s">
        <v>135</v>
      </c>
      <c r="D2" s="3" t="s">
        <v>154</v>
      </c>
    </row>
    <row r="3" spans="1:4" ht="24.95" customHeight="1" x14ac:dyDescent="0.25">
      <c r="A3" s="19" t="s">
        <v>69</v>
      </c>
      <c r="B3" s="5" t="str">
        <f>+B2</f>
        <v>Aquicultura</v>
      </c>
      <c r="C3" s="20" t="s">
        <v>61</v>
      </c>
      <c r="D3" s="3" t="s">
        <v>203</v>
      </c>
    </row>
    <row r="4" spans="1:4" ht="24.95" customHeight="1" x14ac:dyDescent="0.25">
      <c r="A4" s="19" t="s">
        <v>69</v>
      </c>
      <c r="B4" s="21" t="s">
        <v>20</v>
      </c>
      <c r="C4" s="20" t="s">
        <v>8</v>
      </c>
      <c r="D4" s="3" t="s">
        <v>155</v>
      </c>
    </row>
    <row r="5" spans="1:4" ht="24.95" customHeight="1" x14ac:dyDescent="0.25">
      <c r="A5" s="19" t="s">
        <v>69</v>
      </c>
      <c r="B5" s="21" t="s">
        <v>21</v>
      </c>
      <c r="C5" s="20" t="s">
        <v>24</v>
      </c>
      <c r="D5" s="3" t="s">
        <v>156</v>
      </c>
    </row>
    <row r="6" spans="1:4" ht="24.95" customHeight="1" x14ac:dyDescent="0.25">
      <c r="A6" s="19" t="s">
        <v>69</v>
      </c>
      <c r="B6" s="21" t="s">
        <v>21</v>
      </c>
      <c r="C6" s="20" t="s">
        <v>104</v>
      </c>
      <c r="D6" s="3" t="s">
        <v>72</v>
      </c>
    </row>
    <row r="7" spans="1:4" ht="24.95" customHeight="1" x14ac:dyDescent="0.25">
      <c r="A7" s="19" t="s">
        <v>69</v>
      </c>
      <c r="B7" s="20" t="s">
        <v>60</v>
      </c>
      <c r="C7" s="20" t="s">
        <v>9</v>
      </c>
      <c r="D7" s="3" t="s">
        <v>157</v>
      </c>
    </row>
    <row r="8" spans="1:4" ht="24.95" customHeight="1" x14ac:dyDescent="0.25">
      <c r="A8" s="19" t="s">
        <v>69</v>
      </c>
      <c r="B8" s="20" t="s">
        <v>10</v>
      </c>
      <c r="C8" s="5" t="s">
        <v>46</v>
      </c>
      <c r="D8" s="3" t="s">
        <v>158</v>
      </c>
    </row>
    <row r="9" spans="1:4" ht="24.95" customHeight="1" x14ac:dyDescent="0.25">
      <c r="A9" s="19" t="s">
        <v>69</v>
      </c>
      <c r="B9" s="5" t="str">
        <f>+$B$8</f>
        <v>Equídeos</v>
      </c>
      <c r="C9" s="5" t="s">
        <v>65</v>
      </c>
      <c r="D9" s="3" t="s">
        <v>159</v>
      </c>
    </row>
    <row r="10" spans="1:4" ht="24.95" customHeight="1" x14ac:dyDescent="0.25">
      <c r="A10" s="19" t="s">
        <v>69</v>
      </c>
      <c r="B10" s="5" t="str">
        <f>+$B$8</f>
        <v>Equídeos</v>
      </c>
      <c r="C10" s="5" t="s">
        <v>138</v>
      </c>
      <c r="D10" s="3" t="s">
        <v>160</v>
      </c>
    </row>
    <row r="11" spans="1:4" ht="24.95" customHeight="1" x14ac:dyDescent="0.25">
      <c r="A11" s="19" t="s">
        <v>69</v>
      </c>
      <c r="B11" s="20" t="s">
        <v>5</v>
      </c>
      <c r="C11" s="20" t="s">
        <v>26</v>
      </c>
      <c r="D11" s="3" t="str">
        <f>Folha6!D11</f>
        <v>Prémistura para frangos de carne até 10 dias de vida</v>
      </c>
    </row>
    <row r="12" spans="1:4" ht="24.95" customHeight="1" x14ac:dyDescent="0.25">
      <c r="A12" s="19" t="s">
        <v>69</v>
      </c>
      <c r="B12" s="5" t="str">
        <f>+$B$11</f>
        <v>Aves</v>
      </c>
      <c r="C12" s="20" t="s">
        <v>27</v>
      </c>
      <c r="D12" s="3" t="str">
        <f>Folha6!D12</f>
        <v>Prémistura para frangos de carne até 21-25 dias de vida</v>
      </c>
    </row>
    <row r="13" spans="1:4" ht="24.95" customHeight="1" x14ac:dyDescent="0.25">
      <c r="A13" s="19" t="s">
        <v>69</v>
      </c>
      <c r="B13" s="5" t="str">
        <f t="shared" ref="B13:B27" si="0">+$B$11</f>
        <v>Aves</v>
      </c>
      <c r="C13" s="20" t="s">
        <v>28</v>
      </c>
      <c r="D13" s="3" t="str">
        <f>Folha6!D13</f>
        <v>Prémistura para frangos de carne de 21-25 dias de vida até 1 semana antes do abate</v>
      </c>
    </row>
    <row r="14" spans="1:4" ht="24.95" customHeight="1" x14ac:dyDescent="0.25">
      <c r="A14" s="19" t="s">
        <v>69</v>
      </c>
      <c r="B14" s="5" t="str">
        <f t="shared" si="0"/>
        <v>Aves</v>
      </c>
      <c r="C14" s="20" t="s">
        <v>29</v>
      </c>
      <c r="D14" s="3" t="str">
        <f>Folha6!D14</f>
        <v>Prémistura para frangos de carne durante a ultima semana de vida</v>
      </c>
    </row>
    <row r="15" spans="1:4" ht="24.95" customHeight="1" x14ac:dyDescent="0.25">
      <c r="A15" s="19" t="s">
        <v>69</v>
      </c>
      <c r="B15" s="5" t="str">
        <f t="shared" si="0"/>
        <v>Aves</v>
      </c>
      <c r="C15" s="20" t="s">
        <v>30</v>
      </c>
      <c r="D15" s="3" t="str">
        <f>Folha6!D15</f>
        <v xml:space="preserve">Prémistura para pintos destinados a postura ou reprodução até 6-8 semanas </v>
      </c>
    </row>
    <row r="16" spans="1:4" ht="24.95" customHeight="1" x14ac:dyDescent="0.25">
      <c r="A16" s="19" t="s">
        <v>69</v>
      </c>
      <c r="B16" s="5" t="str">
        <f t="shared" si="0"/>
        <v>Aves</v>
      </c>
      <c r="C16" s="20" t="s">
        <v>31</v>
      </c>
      <c r="D16" s="3" t="str">
        <f>Folha6!D16</f>
        <v>Prémistura para frangas destinadas a postura ou reprodução até 6-8 até 18-20 semanas</v>
      </c>
    </row>
    <row r="17" spans="1:4" ht="24.95" customHeight="1" x14ac:dyDescent="0.25">
      <c r="A17" s="19" t="s">
        <v>69</v>
      </c>
      <c r="B17" s="5" t="str">
        <f t="shared" si="0"/>
        <v>Aves</v>
      </c>
      <c r="C17" s="20" t="s">
        <v>32</v>
      </c>
      <c r="D17" s="3" t="str">
        <f>Folha6!D17</f>
        <v>Prémistura para galinhas poedeiras em postura</v>
      </c>
    </row>
    <row r="18" spans="1:4" ht="24.95" customHeight="1" x14ac:dyDescent="0.25">
      <c r="A18" s="19" t="s">
        <v>69</v>
      </c>
      <c r="B18" s="5" t="str">
        <f t="shared" si="0"/>
        <v>Aves</v>
      </c>
      <c r="C18" s="20" t="s">
        <v>33</v>
      </c>
      <c r="D18" s="3" t="str">
        <f>Folha6!D18</f>
        <v>Prémistura para galinhas reprodutoras em postura</v>
      </c>
    </row>
    <row r="19" spans="1:4" ht="24.95" customHeight="1" x14ac:dyDescent="0.25">
      <c r="A19" s="19" t="s">
        <v>69</v>
      </c>
      <c r="B19" s="5" t="str">
        <f t="shared" si="0"/>
        <v>Aves</v>
      </c>
      <c r="C19" s="20" t="s">
        <v>34</v>
      </c>
      <c r="D19" s="3" t="str">
        <f>Folha6!D19</f>
        <v>Prémistura para patos em engorda</v>
      </c>
    </row>
    <row r="20" spans="1:4" ht="24.95" customHeight="1" x14ac:dyDescent="0.25">
      <c r="A20" s="19" t="s">
        <v>69</v>
      </c>
      <c r="B20" s="5" t="str">
        <f t="shared" si="0"/>
        <v>Aves</v>
      </c>
      <c r="C20" s="20" t="s">
        <v>35</v>
      </c>
      <c r="D20" s="3" t="str">
        <f>Folha6!D20</f>
        <v>Prémistura para patos em postura e reprodução</v>
      </c>
    </row>
    <row r="21" spans="1:4" ht="24.95" customHeight="1" x14ac:dyDescent="0.25">
      <c r="A21" s="19" t="s">
        <v>69</v>
      </c>
      <c r="B21" s="5" t="str">
        <f t="shared" si="0"/>
        <v>Aves</v>
      </c>
      <c r="C21" s="20" t="s">
        <v>36</v>
      </c>
      <c r="D21" s="3" t="str">
        <f>Folha6!D21</f>
        <v>Prémistura para perús de carne até ás 3 semanas</v>
      </c>
    </row>
    <row r="22" spans="1:4" ht="24.95" customHeight="1" x14ac:dyDescent="0.25">
      <c r="A22" s="19" t="s">
        <v>69</v>
      </c>
      <c r="B22" s="5" t="str">
        <f t="shared" si="0"/>
        <v>Aves</v>
      </c>
      <c r="C22" s="20" t="s">
        <v>62</v>
      </c>
      <c r="D22" s="3" t="str">
        <f>Folha6!D22</f>
        <v>Prémistura para perús de carne das 3 ás 8 semanas</v>
      </c>
    </row>
    <row r="23" spans="1:4" ht="24.95" customHeight="1" x14ac:dyDescent="0.25">
      <c r="A23" s="19" t="s">
        <v>69</v>
      </c>
      <c r="B23" s="5" t="str">
        <f t="shared" si="0"/>
        <v>Aves</v>
      </c>
      <c r="C23" s="20" t="s">
        <v>63</v>
      </c>
      <c r="D23" s="3" t="str">
        <f>Folha6!D23</f>
        <v>Prémistura para perús de carne das 8 semanas até 7 dias antes do abate</v>
      </c>
    </row>
    <row r="24" spans="1:4" ht="24.95" customHeight="1" x14ac:dyDescent="0.25">
      <c r="A24" s="19" t="s">
        <v>69</v>
      </c>
      <c r="B24" s="5" t="str">
        <f t="shared" si="0"/>
        <v>Aves</v>
      </c>
      <c r="C24" s="20" t="s">
        <v>64</v>
      </c>
      <c r="D24" s="3" t="str">
        <f>Folha6!D24</f>
        <v>Prémistura para perús de carne durante a ultima semana de vida</v>
      </c>
    </row>
    <row r="25" spans="1:4" ht="24.95" customHeight="1" x14ac:dyDescent="0.25">
      <c r="A25" s="19" t="s">
        <v>69</v>
      </c>
      <c r="B25" s="5" t="str">
        <f t="shared" si="0"/>
        <v>Aves</v>
      </c>
      <c r="C25" s="20" t="s">
        <v>37</v>
      </c>
      <c r="D25" s="3" t="str">
        <f>Folha6!D25</f>
        <v>Prémistura para perús em postura e reprodução</v>
      </c>
    </row>
    <row r="26" spans="1:4" ht="24.95" customHeight="1" x14ac:dyDescent="0.25">
      <c r="A26" s="19" t="s">
        <v>69</v>
      </c>
      <c r="B26" s="5" t="str">
        <f>+$B$11</f>
        <v>Aves</v>
      </c>
      <c r="C26" s="20" t="s">
        <v>102</v>
      </c>
      <c r="D26" s="3" t="str">
        <f>Folha6!D26</f>
        <v>Prémistura para outras espécies avícolas como codornizes, perdizes, faisões, avestruzes, etc em postura e reprodução</v>
      </c>
    </row>
    <row r="27" spans="1:4" ht="24.95" customHeight="1" x14ac:dyDescent="0.25">
      <c r="A27" s="19" t="s">
        <v>69</v>
      </c>
      <c r="B27" s="5" t="str">
        <f t="shared" si="0"/>
        <v>Aves</v>
      </c>
      <c r="C27" s="5" t="s">
        <v>137</v>
      </c>
      <c r="D27" s="3" t="str">
        <f>Folha6!D27</f>
        <v>Prémistura para várias espécies avícolas</v>
      </c>
    </row>
    <row r="28" spans="1:4" ht="24.95" customHeight="1" x14ac:dyDescent="0.25">
      <c r="A28" s="19" t="s">
        <v>69</v>
      </c>
      <c r="B28" s="20" t="s">
        <v>13</v>
      </c>
      <c r="C28" s="5" t="str">
        <f>Folha6!C28</f>
        <v>LeitõesIniciação</v>
      </c>
      <c r="D28" t="str">
        <f>Folha6!D28</f>
        <v>Prémistura para leitões desde os 7 dias até 1 semana depois do desmame</v>
      </c>
    </row>
    <row r="29" spans="1:4" ht="24.95" customHeight="1" x14ac:dyDescent="0.25">
      <c r="A29" s="19" t="s">
        <v>69</v>
      </c>
      <c r="B29" s="5" t="str">
        <f>+$B$28</f>
        <v>Suínos</v>
      </c>
      <c r="C29" s="5" t="str">
        <f>Folha6!C29</f>
        <v>LeitõesRecria</v>
      </c>
      <c r="D29" t="str">
        <f>Folha6!D29</f>
        <v xml:space="preserve">Prémistura para leitões desde 1-2 semanas após o desmame até ás 8-10 semanas </v>
      </c>
    </row>
    <row r="30" spans="1:4" ht="24.95" customHeight="1" x14ac:dyDescent="0.25">
      <c r="A30" s="19" t="s">
        <v>69</v>
      </c>
      <c r="B30" s="5" t="str">
        <f t="shared" ref="B30:B38" si="1">+$B$28</f>
        <v>Suínos</v>
      </c>
      <c r="C30" t="str">
        <f>Folha6!C30</f>
        <v>PorcosCrescimento</v>
      </c>
      <c r="D30" t="str">
        <f>Folha6!D30</f>
        <v>Prémistura para suínos desde as 8-10 semanas até 40-80 kg de peso vivo</v>
      </c>
    </row>
    <row r="31" spans="1:4" ht="24.95" customHeight="1" x14ac:dyDescent="0.25">
      <c r="A31" s="19" t="s">
        <v>69</v>
      </c>
      <c r="B31" s="5" t="str">
        <f t="shared" si="1"/>
        <v>Suínos</v>
      </c>
      <c r="C31" t="str">
        <f>Folha6!C31</f>
        <v>PorcosEngorda</v>
      </c>
      <c r="D31" t="str">
        <f>Folha6!D31</f>
        <v>Prémistura para suínos desde as 8-10 semanas até ao abate</v>
      </c>
    </row>
    <row r="32" spans="1:4" ht="24.95" customHeight="1" x14ac:dyDescent="0.25">
      <c r="A32" s="19" t="s">
        <v>69</v>
      </c>
      <c r="B32" s="5" t="str">
        <f t="shared" si="1"/>
        <v>Suínos</v>
      </c>
      <c r="C32" s="5" t="str">
        <f>Folha6!C32</f>
        <v>PorcosAcabamento</v>
      </c>
      <c r="D32" t="str">
        <f>Folha6!D32</f>
        <v>Prémistura para suínos desde os 40-80 kg de peso vivo até ao abate</v>
      </c>
    </row>
    <row r="33" spans="1:4" ht="24.95" customHeight="1" x14ac:dyDescent="0.25">
      <c r="A33" s="19" t="s">
        <v>69</v>
      </c>
      <c r="B33" s="5" t="str">
        <f t="shared" si="1"/>
        <v>Suínos</v>
      </c>
      <c r="C33" t="str">
        <f>Folha6!C33</f>
        <v>PorcasReprodutorasFuturasReprodutoras</v>
      </c>
      <c r="D33" t="str">
        <f>Folha6!D33</f>
        <v>Prémistura para porcas futuras reprodutoras dos 5 meses até á 1ª cobrição</v>
      </c>
    </row>
    <row r="34" spans="1:4" ht="24.95" customHeight="1" x14ac:dyDescent="0.25">
      <c r="A34" s="19" t="s">
        <v>69</v>
      </c>
      <c r="B34" s="5" t="str">
        <f t="shared" si="1"/>
        <v>Suínos</v>
      </c>
      <c r="C34" t="str">
        <f>Folha6!C34</f>
        <v>PorcasReprodutorasGestação</v>
      </c>
      <c r="D34" t="str">
        <f>Folha6!D34</f>
        <v>Prémistura para porcas reprodutoras em gestação</v>
      </c>
    </row>
    <row r="35" spans="1:4" ht="24.95" customHeight="1" x14ac:dyDescent="0.25">
      <c r="A35" s="19" t="s">
        <v>69</v>
      </c>
      <c r="B35" s="5" t="str">
        <f t="shared" si="1"/>
        <v>Suínos</v>
      </c>
      <c r="C35" t="str">
        <f>Folha6!C35</f>
        <v>PorcasReprodutorasLactação</v>
      </c>
      <c r="D35" t="str">
        <f>Folha6!D35</f>
        <v>Prémistura para porcas reprodutoras em lactação</v>
      </c>
    </row>
    <row r="36" spans="1:4" ht="24.95" customHeight="1" x14ac:dyDescent="0.25">
      <c r="A36" s="19" t="s">
        <v>69</v>
      </c>
      <c r="B36" s="5" t="str">
        <f t="shared" si="1"/>
        <v>Suínos</v>
      </c>
      <c r="C36" t="str">
        <f>Folha6!C36</f>
        <v>PorcasReprodutorasGestaçãoLactação</v>
      </c>
      <c r="D36" t="str">
        <f>Folha6!D36</f>
        <v>Prémistura para porcas reprodutoras em gestação e lactação</v>
      </c>
    </row>
    <row r="37" spans="1:4" ht="24.95" customHeight="1" x14ac:dyDescent="0.25">
      <c r="A37" s="19" t="s">
        <v>69</v>
      </c>
      <c r="B37" s="5" t="str">
        <f t="shared" si="1"/>
        <v>Suínos</v>
      </c>
      <c r="C37" t="str">
        <f>Folha6!C37</f>
        <v>SuínosOutros</v>
      </c>
      <c r="D37" t="str">
        <f>Folha6!D37</f>
        <v>Prémistura para varrascos, porcos ibéricos, ou outras espécies suinas especificas</v>
      </c>
    </row>
    <row r="38" spans="1:4" ht="24.95" customHeight="1" x14ac:dyDescent="0.25">
      <c r="A38" s="19" t="s">
        <v>69</v>
      </c>
      <c r="B38" s="5" t="str">
        <f t="shared" si="1"/>
        <v>Suínos</v>
      </c>
      <c r="C38" t="str">
        <f>Folha6!C38</f>
        <v>SuínosMultiCategorias</v>
      </c>
      <c r="D38" t="str">
        <f>Folha6!D38</f>
        <v>Prémistura para várias categorias de suínos</v>
      </c>
    </row>
    <row r="39" spans="1:4" ht="24.95" customHeight="1" x14ac:dyDescent="0.25">
      <c r="A39" s="19" t="s">
        <v>69</v>
      </c>
      <c r="B39" s="20" t="s">
        <v>6</v>
      </c>
      <c r="C39" s="20" t="s">
        <v>48</v>
      </c>
      <c r="D39" s="3" t="s">
        <v>180</v>
      </c>
    </row>
    <row r="40" spans="1:4" ht="24.95" customHeight="1" x14ac:dyDescent="0.25">
      <c r="A40" s="19" t="s">
        <v>69</v>
      </c>
      <c r="B40" s="5" t="str">
        <f t="shared" ref="B40:B46" si="2">+$B$39</f>
        <v>Bovinos</v>
      </c>
      <c r="C40" s="20" t="s">
        <v>47</v>
      </c>
      <c r="D40" s="3" t="s">
        <v>181</v>
      </c>
    </row>
    <row r="41" spans="1:4" ht="24.95" customHeight="1" x14ac:dyDescent="0.25">
      <c r="A41" s="19" t="s">
        <v>69</v>
      </c>
      <c r="B41" s="5" t="str">
        <f t="shared" si="2"/>
        <v>Bovinos</v>
      </c>
      <c r="C41" s="20" t="s">
        <v>49</v>
      </c>
      <c r="D41" t="s">
        <v>182</v>
      </c>
    </row>
    <row r="42" spans="1:4" ht="24.95" customHeight="1" x14ac:dyDescent="0.25">
      <c r="A42" s="19" t="s">
        <v>69</v>
      </c>
      <c r="B42" s="5" t="str">
        <f t="shared" si="2"/>
        <v>Bovinos</v>
      </c>
      <c r="C42" s="20" t="s">
        <v>50</v>
      </c>
      <c r="D42" t="s">
        <v>183</v>
      </c>
    </row>
    <row r="43" spans="1:4" ht="24.95" customHeight="1" x14ac:dyDescent="0.25">
      <c r="A43" s="19" t="s">
        <v>69</v>
      </c>
      <c r="B43" s="5" t="str">
        <f t="shared" si="2"/>
        <v>Bovinos</v>
      </c>
      <c r="C43" s="20" t="s">
        <v>51</v>
      </c>
      <c r="D43" t="s">
        <v>184</v>
      </c>
    </row>
    <row r="44" spans="1:4" ht="24.95" customHeight="1" x14ac:dyDescent="0.25">
      <c r="A44" s="19" t="s">
        <v>69</v>
      </c>
      <c r="B44" s="5" t="str">
        <f t="shared" si="2"/>
        <v>Bovinos</v>
      </c>
      <c r="C44" s="20" t="s">
        <v>52</v>
      </c>
      <c r="D44" t="s">
        <v>185</v>
      </c>
    </row>
    <row r="45" spans="1:4" ht="24.95" customHeight="1" x14ac:dyDescent="0.25">
      <c r="A45" s="19" t="s">
        <v>69</v>
      </c>
      <c r="B45" s="5" t="str">
        <f t="shared" si="2"/>
        <v>Bovinos</v>
      </c>
      <c r="C45" s="20" t="s">
        <v>53</v>
      </c>
      <c r="D45" t="s">
        <v>186</v>
      </c>
    </row>
    <row r="46" spans="1:4" ht="24.95" customHeight="1" x14ac:dyDescent="0.25">
      <c r="A46" s="19" t="s">
        <v>69</v>
      </c>
      <c r="B46" s="5" t="str">
        <f t="shared" si="2"/>
        <v>Bovinos</v>
      </c>
      <c r="C46" s="3" t="s">
        <v>136</v>
      </c>
      <c r="D46" t="s">
        <v>187</v>
      </c>
    </row>
    <row r="47" spans="1:4" ht="24.95" customHeight="1" x14ac:dyDescent="0.25">
      <c r="A47" s="19" t="s">
        <v>69</v>
      </c>
      <c r="B47" s="20" t="s">
        <v>11</v>
      </c>
      <c r="C47" s="20" t="str">
        <f>Folha6!C47</f>
        <v>OvinosCarne</v>
      </c>
      <c r="D47" s="20" t="str">
        <f>Folha6!D47</f>
        <v>Prémistura para ovinos em crescimento e engorda</v>
      </c>
    </row>
    <row r="48" spans="1:4" ht="24.95" customHeight="1" x14ac:dyDescent="0.25">
      <c r="A48" s="19" t="s">
        <v>69</v>
      </c>
      <c r="B48" s="5" t="str">
        <f>+$B$47</f>
        <v>Ovinos</v>
      </c>
      <c r="C48" s="20" t="str">
        <f>Folha6!C48</f>
        <v>OvelhasLeiteiras</v>
      </c>
      <c r="D48" s="20" t="str">
        <f>Folha6!D48</f>
        <v>Prémistura para ovinos em produção de leite</v>
      </c>
    </row>
    <row r="49" spans="1:6" ht="24.95" customHeight="1" x14ac:dyDescent="0.25">
      <c r="A49" s="19" t="s">
        <v>69</v>
      </c>
      <c r="B49" s="5" t="str">
        <f>+$B$47</f>
        <v>Ovinos</v>
      </c>
      <c r="C49" s="20" t="str">
        <f>Folha6!C49</f>
        <v>OvinosMultiCategorias</v>
      </c>
      <c r="D49" s="20" t="str">
        <f>Folha6!D49</f>
        <v>Prémistura para várias categorias de ovinos</v>
      </c>
      <c r="F49" s="5"/>
    </row>
    <row r="50" spans="1:6" ht="24.95" customHeight="1" x14ac:dyDescent="0.25">
      <c r="A50" s="19" t="s">
        <v>69</v>
      </c>
      <c r="B50" s="20" t="s">
        <v>7</v>
      </c>
      <c r="C50" s="20" t="str">
        <f>Folha6!C50</f>
        <v>CaprinosCarne</v>
      </c>
      <c r="D50" s="20" t="str">
        <f>Folha6!D50</f>
        <v>Prémistura para caprinos em crescimento e engorda</v>
      </c>
    </row>
    <row r="51" spans="1:6" ht="24.95" customHeight="1" x14ac:dyDescent="0.25">
      <c r="A51" s="19" t="s">
        <v>69</v>
      </c>
      <c r="B51" s="5" t="str">
        <f>+$B$50</f>
        <v>Caprinos</v>
      </c>
      <c r="C51" s="20" t="str">
        <f>Folha6!C51</f>
        <v>CabrasLeiteiras</v>
      </c>
      <c r="D51" s="20" t="str">
        <f>Folha6!D51</f>
        <v>Prémistura para caprinos em produção de leite</v>
      </c>
    </row>
    <row r="52" spans="1:6" ht="24.95" customHeight="1" x14ac:dyDescent="0.25">
      <c r="A52" s="19" t="s">
        <v>69</v>
      </c>
      <c r="B52" s="5" t="str">
        <f>+$B$50</f>
        <v>Caprinos</v>
      </c>
      <c r="C52" s="20" t="str">
        <f>Folha6!C52</f>
        <v>CaprinosMultiCategorias</v>
      </c>
      <c r="D52" s="20" t="str">
        <f>Folha6!D52</f>
        <v>Prémistura para várias categorias de caprinos</v>
      </c>
    </row>
    <row r="53" spans="1:6" ht="24.95" customHeight="1" x14ac:dyDescent="0.25">
      <c r="A53" s="19"/>
      <c r="B53" s="5" t="str">
        <f>Folha6!B53</f>
        <v>MultiPRuminantes</v>
      </c>
      <c r="C53" s="20" t="str">
        <f>Folha6!C53</f>
        <v>VáriasEspéciesCategoriasPequenosRuminentes</v>
      </c>
      <c r="D53" s="20" t="str">
        <f>Folha6!D53</f>
        <v>Prémistura para várias espécies/categorias de pequenos ruminantes</v>
      </c>
    </row>
    <row r="54" spans="1:6" ht="24.95" customHeight="1" x14ac:dyDescent="0.25">
      <c r="A54" s="19"/>
      <c r="B54" s="5" t="str">
        <f>Folha6!B54</f>
        <v>MultiEspécie</v>
      </c>
      <c r="C54" s="20" t="str">
        <f>Folha6!C54</f>
        <v>N.D</v>
      </c>
      <c r="D54" s="20" t="str">
        <f>Folha6!D54</f>
        <v>Prémistura para várias espécies animais</v>
      </c>
    </row>
    <row r="55" spans="1:6" ht="24.95" customHeight="1" x14ac:dyDescent="0.25">
      <c r="A55" s="19" t="s">
        <v>25</v>
      </c>
      <c r="B55" s="20" t="s">
        <v>133</v>
      </c>
      <c r="C55" s="20" t="s">
        <v>2</v>
      </c>
      <c r="D55" s="3" t="s">
        <v>196</v>
      </c>
    </row>
    <row r="56" spans="1:6" ht="24.95" customHeight="1" x14ac:dyDescent="0.25">
      <c r="A56" s="7" t="str">
        <f t="shared" ref="A56:A60" si="3">+$A$55</f>
        <v>AnimaisDeCompanhia</v>
      </c>
      <c r="B56" s="20" t="s">
        <v>134</v>
      </c>
      <c r="C56" s="20" t="s">
        <v>3</v>
      </c>
      <c r="D56" s="3" t="s">
        <v>197</v>
      </c>
    </row>
    <row r="57" spans="1:6" ht="24.95" customHeight="1" x14ac:dyDescent="0.25">
      <c r="A57" s="7" t="str">
        <f t="shared" si="3"/>
        <v>AnimaisDeCompanhia</v>
      </c>
      <c r="B57" s="20" t="s">
        <v>4</v>
      </c>
      <c r="C57" s="20" t="s">
        <v>68</v>
      </c>
      <c r="D57" s="3" t="s">
        <v>198</v>
      </c>
    </row>
    <row r="58" spans="1:6" ht="24.95" customHeight="1" x14ac:dyDescent="0.25">
      <c r="A58" s="7" t="str">
        <f t="shared" si="3"/>
        <v>AnimaisDeCompanhia</v>
      </c>
      <c r="B58" s="5" t="str">
        <f>+$B$57</f>
        <v>Outros</v>
      </c>
      <c r="C58" s="20" t="s">
        <v>67</v>
      </c>
      <c r="D58" s="3" t="s">
        <v>199</v>
      </c>
    </row>
    <row r="59" spans="1:6" ht="24.95" customHeight="1" x14ac:dyDescent="0.25">
      <c r="A59" s="7" t="str">
        <f t="shared" si="3"/>
        <v>AnimaisDeCompanhia</v>
      </c>
      <c r="B59" s="5" t="str">
        <f>+$B$57</f>
        <v>Outros</v>
      </c>
      <c r="C59" s="20" t="s">
        <v>22</v>
      </c>
      <c r="D59" s="3" t="s">
        <v>200</v>
      </c>
    </row>
    <row r="60" spans="1:6" ht="24.95" customHeight="1" x14ac:dyDescent="0.25">
      <c r="A60" s="7" t="str">
        <f t="shared" si="3"/>
        <v>AnimaisDeCompanhia</v>
      </c>
      <c r="B60" s="5" t="str">
        <f>+$B$57</f>
        <v>Outros</v>
      </c>
      <c r="C60" s="20" t="s">
        <v>12</v>
      </c>
      <c r="D60" s="3" t="s">
        <v>201</v>
      </c>
    </row>
    <row r="61" spans="1:6" ht="24.95" customHeight="1" x14ac:dyDescent="0.25">
      <c r="A61" s="19" t="s">
        <v>70</v>
      </c>
      <c r="B61" s="20" t="s">
        <v>100</v>
      </c>
      <c r="C61" s="20" t="s">
        <v>101</v>
      </c>
      <c r="D61" s="3" t="s">
        <v>202</v>
      </c>
    </row>
  </sheetData>
  <sheetProtection algorithmName="SHA-512" hashValue="QdedSafjiKtbW93jpi0Xr1HME825OZe0LFXvQKvIdL8BOW9m2TD7Z3M5KORYkBlznL2Q0P6BGffHToOJ37yY7w==" saltValue="HSPECKe2Rw3PlhixvD1Q+A==" spinCount="100000" sheet="1" objects="1" scenarios="1"/>
  <customSheetViews>
    <customSheetView guid="{E250BEC2-8600-4C14-A043-40AB92DD3F05}" topLeftCell="A19">
      <selection activeCell="C57" sqref="C57"/>
      <pageMargins left="0.7" right="0.7" top="0.75" bottom="0.75" header="0.3" footer="0.3"/>
      <pageSetup paperSize="9" orientation="landscape" r:id="rId1"/>
    </customSheetView>
  </customSheetViews>
  <pageMargins left="0.7" right="0.7" top="0.75" bottom="0.75" header="0.3" footer="0.3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A1:C65"/>
  <sheetViews>
    <sheetView workbookViewId="0">
      <selection activeCell="B2" sqref="B2"/>
    </sheetView>
  </sheetViews>
  <sheetFormatPr defaultRowHeight="15" x14ac:dyDescent="0.25"/>
  <cols>
    <col min="1" max="1" width="12" customWidth="1"/>
    <col min="2" max="2" width="44" style="23" customWidth="1"/>
    <col min="3" max="3" width="71.140625" style="23" customWidth="1"/>
  </cols>
  <sheetData>
    <row r="1" spans="1:3" ht="20.25" customHeight="1" x14ac:dyDescent="0.25"/>
    <row r="2" spans="1:3" x14ac:dyDescent="0.25">
      <c r="A2" t="str">
        <f>Folha2!P1</f>
        <v>Canina</v>
      </c>
      <c r="B2" s="23" t="str">
        <f>Folha2!P2</f>
        <v>Cães</v>
      </c>
      <c r="C2" s="23" t="str">
        <f>Folha2!Q2</f>
        <v>Prémistura para cães</v>
      </c>
    </row>
    <row r="3" spans="1:3" x14ac:dyDescent="0.25">
      <c r="B3" s="23">
        <f>Folha2!P3</f>
        <v>0</v>
      </c>
      <c r="C3" s="23">
        <f>Folha2!Q3</f>
        <v>0</v>
      </c>
    </row>
    <row r="4" spans="1:3" x14ac:dyDescent="0.25">
      <c r="B4" s="23">
        <f>Folha2!P4</f>
        <v>0</v>
      </c>
      <c r="C4" s="23">
        <f>Folha2!Q4</f>
        <v>0</v>
      </c>
    </row>
    <row r="5" spans="1:3" x14ac:dyDescent="0.25">
      <c r="A5" t="str">
        <f>Folha2!R1</f>
        <v>Felina</v>
      </c>
      <c r="B5" s="23" t="str">
        <f>Folha2!R2</f>
        <v>Gatos</v>
      </c>
      <c r="C5" s="23" t="str">
        <f>Folha2!S2</f>
        <v>Prémistura para gatos</v>
      </c>
    </row>
    <row r="6" spans="1:3" x14ac:dyDescent="0.25">
      <c r="B6" s="23">
        <f>Folha2!R3</f>
        <v>0</v>
      </c>
      <c r="C6" s="23">
        <f>Folha2!S3</f>
        <v>0</v>
      </c>
    </row>
    <row r="7" spans="1:3" x14ac:dyDescent="0.25">
      <c r="B7" s="23">
        <f>Folha2!R4</f>
        <v>0</v>
      </c>
      <c r="C7" s="23">
        <f>Folha2!S4</f>
        <v>0</v>
      </c>
    </row>
    <row r="8" spans="1:3" x14ac:dyDescent="0.25">
      <c r="A8" t="str">
        <f>Folha2!T1</f>
        <v>Outros</v>
      </c>
      <c r="B8" s="23" t="str">
        <f>Folha2!T2</f>
        <v>AvesOrnamentaisExóticas</v>
      </c>
      <c r="C8" s="23" t="str">
        <f>Folha2!U2</f>
        <v>Prémistura para aves ornamentais/exóticas</v>
      </c>
    </row>
    <row r="9" spans="1:3" x14ac:dyDescent="0.25">
      <c r="B9" s="23" t="str">
        <f>Folha2!T3</f>
        <v>PeixesOrnamentais</v>
      </c>
      <c r="C9" s="23" t="str">
        <f>Folha2!U3</f>
        <v>Prémistura para peixes ornamentais</v>
      </c>
    </row>
    <row r="10" spans="1:3" x14ac:dyDescent="0.25">
      <c r="B10" s="23" t="str">
        <f>Folha2!T4</f>
        <v>Répteis</v>
      </c>
      <c r="C10" s="23" t="str">
        <f>Folha2!U4</f>
        <v>Prémistura para répteis</v>
      </c>
    </row>
    <row r="11" spans="1:3" x14ac:dyDescent="0.25">
      <c r="B11" s="23" t="str">
        <f>Folha2!T5</f>
        <v>Roedores</v>
      </c>
      <c r="C11" s="23" t="str">
        <f>Folha2!U5</f>
        <v>Prémistura para roedores</v>
      </c>
    </row>
    <row r="12" spans="1:3" x14ac:dyDescent="0.25">
      <c r="B12" s="23" t="str">
        <f>Folha2!N3</f>
        <v>N.D.</v>
      </c>
      <c r="C12" s="23" t="str">
        <f>Folha2!O3</f>
        <v>Prémistura para animais produtores de pele com pêlo</v>
      </c>
    </row>
    <row r="13" spans="1:3" x14ac:dyDescent="0.25">
      <c r="A13" t="str">
        <f>Folha2!$L$19</f>
        <v>Aquicultura</v>
      </c>
      <c r="B13" s="23" t="str">
        <f>Folha2!L23</f>
        <v>Peixes</v>
      </c>
      <c r="C13" s="23" t="str">
        <f>Folha2!M17</f>
        <v>Prémistura para as espécies piscicolas destinadas a consumo humano</v>
      </c>
    </row>
    <row r="14" spans="1:3" ht="15.75" x14ac:dyDescent="0.3">
      <c r="B14" s="23" t="str">
        <f>Folha2!L24</f>
        <v>OutrasEspécies</v>
      </c>
      <c r="C14" s="56" t="s">
        <v>203</v>
      </c>
    </row>
    <row r="15" spans="1:3" x14ac:dyDescent="0.25">
      <c r="A15" s="23" t="str">
        <f>Folha2!M13</f>
        <v>Helicídeos</v>
      </c>
      <c r="B15" s="23" t="str">
        <f>Folha2!M14</f>
        <v>Caracóis</v>
      </c>
      <c r="C15" t="str">
        <f>Folha2!$M$11</f>
        <v>Pré-mistura para caracóis</v>
      </c>
    </row>
    <row r="16" spans="1:3" x14ac:dyDescent="0.25">
      <c r="A16" s="23" t="str">
        <f>Folha2!N13</f>
        <v>Insetos</v>
      </c>
      <c r="B16" s="23" t="str">
        <f>Folha2!N14</f>
        <v>AbelhasMelíferas</v>
      </c>
      <c r="C16" s="23" t="str">
        <f>Folha2!N9</f>
        <v>Pré-mistura para abelhas melíferas</v>
      </c>
    </row>
    <row r="17" spans="1:3" x14ac:dyDescent="0.25">
      <c r="A17" s="23"/>
      <c r="B17" s="23" t="str">
        <f>Folha2!N15</f>
        <v>Insectos de criação</v>
      </c>
      <c r="C17" s="23" t="str">
        <f>Folha2!N10</f>
        <v>-</v>
      </c>
    </row>
    <row r="18" spans="1:3" x14ac:dyDescent="0.25">
      <c r="B18" s="8" t="str">
        <f>Folha2!N17</f>
        <v>Coelhos</v>
      </c>
      <c r="C18" s="5" t="str">
        <f>Folha2!O17</f>
        <v>Prémistura para coelhos</v>
      </c>
    </row>
    <row r="19" spans="1:3" x14ac:dyDescent="0.25">
      <c r="A19" s="23" t="str">
        <f>Folha2!Q13</f>
        <v>Equídeos</v>
      </c>
      <c r="B19" s="23" t="str">
        <f>Folha2!Q14</f>
        <v>ÉquinosMultiCategorias</v>
      </c>
      <c r="C19" s="23" t="str">
        <f>Folha2!R14</f>
        <v>Prémistura para várias categorias de equídeos</v>
      </c>
    </row>
    <row r="20" spans="1:3" x14ac:dyDescent="0.25">
      <c r="B20" s="23" t="str">
        <f>Folha2!Q15</f>
        <v>ÉguasReprodutoras</v>
      </c>
      <c r="C20" s="23" t="str">
        <f>Folha2!R15</f>
        <v>Prémistura para espécie equina em reprodução</v>
      </c>
    </row>
    <row r="21" spans="1:3" x14ac:dyDescent="0.25">
      <c r="B21" s="23" t="str">
        <f>Folha2!Q16</f>
        <v>ÉquinosTrabalhoDesporto</v>
      </c>
      <c r="C21" s="23" t="str">
        <f>Folha2!R16</f>
        <v>Prémistura para espécie equina de trabalho / desporto</v>
      </c>
    </row>
    <row r="22" spans="1:3" x14ac:dyDescent="0.25">
      <c r="A22" s="23" t="str">
        <f>Folha2!R19</f>
        <v>Aves</v>
      </c>
      <c r="B22" s="23" t="str">
        <f>Folha2!R20</f>
        <v>AvesMultiEspécies</v>
      </c>
      <c r="C22" s="23" t="str">
        <f>Folha2!Q20</f>
        <v>Prémistura para várias espécies avícolas</v>
      </c>
    </row>
    <row r="23" spans="1:3" x14ac:dyDescent="0.25">
      <c r="B23" s="23" t="str">
        <f>Folha2!R21</f>
        <v>AvesOutros</v>
      </c>
      <c r="C23" s="23" t="str">
        <f>Folha2!Q21</f>
        <v>Prémistura para outras espécies avícolas como codornizes, perdizes, faisões, avestruzes, etc em postura e reprodução</v>
      </c>
    </row>
    <row r="24" spans="1:3" x14ac:dyDescent="0.25">
      <c r="B24" s="23" t="str">
        <f>Folha2!R22</f>
        <v>FrangosCarneAcabamento</v>
      </c>
      <c r="C24" s="23" t="str">
        <f>Folha2!Q22</f>
        <v>Prémistura para frangos de carne de 21-25 dias de vida até 1 semana antes do abate</v>
      </c>
    </row>
    <row r="25" spans="1:3" x14ac:dyDescent="0.25">
      <c r="B25" s="23" t="str">
        <f>Folha2!R23</f>
        <v>FrangosCarneRetirada</v>
      </c>
      <c r="C25" s="23" t="str">
        <f>Folha2!Q23</f>
        <v>Prémistura para frangos de carne durante a ultima semana de vida</v>
      </c>
    </row>
    <row r="26" spans="1:3" x14ac:dyDescent="0.25">
      <c r="B26" s="23" t="str">
        <f>Folha2!R24</f>
        <v>GalinhasPoedeiras</v>
      </c>
      <c r="C26" s="23" t="str">
        <f>Folha2!$Q$24</f>
        <v>Prémistura para galinhas poedeiras em postura</v>
      </c>
    </row>
    <row r="27" spans="1:3" x14ac:dyDescent="0.25">
      <c r="B27" s="23" t="str">
        <f>Folha2!R25</f>
        <v>GalinhasPosturaReprodutoresFrangasRecria</v>
      </c>
      <c r="C27" s="23" t="str">
        <f>Folha2!Q25</f>
        <v>Prémistura para frangas destinadas a postura ou reprodução até 6-8 até 18-20 semanas</v>
      </c>
    </row>
    <row r="28" spans="1:3" x14ac:dyDescent="0.25">
      <c r="B28" s="23" t="str">
        <f>Folha2!R26</f>
        <v>GalinhasPosturaReprodutoresPintosCria</v>
      </c>
      <c r="C28" s="23" t="str">
        <f>Folha2!Q26</f>
        <v xml:space="preserve">Prémistura para pintos destinados a postura ou reprodução até 6-8 semanas </v>
      </c>
    </row>
    <row r="29" spans="1:3" x14ac:dyDescent="0.25">
      <c r="B29" s="23" t="str">
        <f>Folha2!R27</f>
        <v>GalinhasReprodutoras</v>
      </c>
      <c r="C29" s="23" t="str">
        <f>Folha2!$Q$27</f>
        <v>Prémistura para galinhas reprodutoras em postura</v>
      </c>
    </row>
    <row r="30" spans="1:3" x14ac:dyDescent="0.25">
      <c r="B30" s="23" t="str">
        <f>Folha2!R28</f>
        <v>PatosParaCarne</v>
      </c>
      <c r="C30" s="23" t="str">
        <f>Folha2!Q28</f>
        <v>Prémistura para patos em engorda</v>
      </c>
    </row>
    <row r="31" spans="1:3" x14ac:dyDescent="0.25">
      <c r="B31" s="23" t="str">
        <f>Folha2!R29</f>
        <v>PatosReprodutores</v>
      </c>
      <c r="C31" s="23" t="str">
        <f>Folha2!Q29</f>
        <v>Prémistura para patos em postura e reprodução</v>
      </c>
    </row>
    <row r="32" spans="1:3" x14ac:dyDescent="0.25">
      <c r="B32" s="23" t="str">
        <f>Folha2!R30</f>
        <v>PerúsCrescimento</v>
      </c>
      <c r="C32" s="23" t="str">
        <f>Folha2!Q30</f>
        <v>Prémistura para perús de carne das 3 ás 8 semanas</v>
      </c>
    </row>
    <row r="33" spans="1:3" x14ac:dyDescent="0.25">
      <c r="B33" s="23" t="str">
        <f>Folha2!R31</f>
        <v>PerúsEngorda</v>
      </c>
      <c r="C33" s="23" t="str">
        <f>Folha2!Q31</f>
        <v>Prémistura para perús de carne das 8 semanas até 7 dias antes do abate</v>
      </c>
    </row>
    <row r="34" spans="1:3" x14ac:dyDescent="0.25">
      <c r="B34" s="23" t="str">
        <f>Folha2!R32</f>
        <v>PerúsIniciação</v>
      </c>
      <c r="C34" s="23" t="str">
        <f>Folha2!Q32</f>
        <v>Prémistura para perús de carne até ás 3 semanas</v>
      </c>
    </row>
    <row r="35" spans="1:3" x14ac:dyDescent="0.25">
      <c r="B35" s="23" t="str">
        <f>Folha2!R33</f>
        <v>PerúsReprodutores</v>
      </c>
      <c r="C35" s="23" t="str">
        <f>Folha2!Q33</f>
        <v>Prémistura para perús em postura e reprodução</v>
      </c>
    </row>
    <row r="36" spans="1:3" x14ac:dyDescent="0.25">
      <c r="B36" s="23" t="str">
        <f>Folha2!R34</f>
        <v>PerúsRetirada</v>
      </c>
      <c r="C36" s="23" t="str">
        <f>Folha2!Q34</f>
        <v>Prémistura para perús de carne durante a ultima semana de vida</v>
      </c>
    </row>
    <row r="37" spans="1:3" x14ac:dyDescent="0.25">
      <c r="B37" s="23" t="str">
        <f>Folha2!R35</f>
        <v>PintosCarneCrescimento</v>
      </c>
      <c r="C37" s="23" t="str">
        <f>Folha2!Q35</f>
        <v>Prémistura para frangos de carne até 21-25 dias de vida</v>
      </c>
    </row>
    <row r="38" spans="1:3" x14ac:dyDescent="0.25">
      <c r="B38" s="23" t="str">
        <f>Folha2!R36</f>
        <v>PintosCarneIniciação</v>
      </c>
      <c r="C38" s="23" t="str">
        <f>Folha2!Q36</f>
        <v>Prémistura para frangos de carne até 10 dias de vida</v>
      </c>
    </row>
    <row r="39" spans="1:3" x14ac:dyDescent="0.25">
      <c r="A39" s="23" t="str">
        <f>Folha2!U13</f>
        <v>Bovinos</v>
      </c>
      <c r="B39" s="23" t="str">
        <f>Folha2!U14</f>
        <v>BovinosMultiCategorias</v>
      </c>
      <c r="C39" s="23" t="str">
        <f>Folha2!V14</f>
        <v>Prémistura para várias categorias de bovinos</v>
      </c>
    </row>
    <row r="40" spans="1:3" x14ac:dyDescent="0.25">
      <c r="B40" s="23" t="str">
        <f>Folha2!U15</f>
        <v>NovilhasRecria</v>
      </c>
      <c r="C40" s="23" t="str">
        <f>Folha2!V15</f>
        <v>Prémistura para novilhas destinadas á produção de leite desde os 3 meses até ao inicio da vida produtiva</v>
      </c>
    </row>
    <row r="41" spans="1:3" x14ac:dyDescent="0.25">
      <c r="B41" s="23" t="str">
        <f>Folha2!U16</f>
        <v>NovilhosEngordaAcabamento</v>
      </c>
      <c r="C41" s="23" t="str">
        <f>Folha2!V16</f>
        <v>Prémistura para bovinos de engorda desde os 10-12 meses até ao abate</v>
      </c>
    </row>
    <row r="42" spans="1:3" x14ac:dyDescent="0.25">
      <c r="B42" s="23" t="str">
        <f>Folha2!U17</f>
        <v>NovilhosEngordaCrescimento</v>
      </c>
      <c r="C42" s="23" t="str">
        <f>Folha2!V17</f>
        <v>Prémistura para bovinos de engorda desde os 3-4 meses até aos 10-12 meses</v>
      </c>
    </row>
    <row r="43" spans="1:3" x14ac:dyDescent="0.25">
      <c r="B43" s="23" t="str">
        <f>Folha2!U18</f>
        <v>VacasAleitantes</v>
      </c>
      <c r="C43" s="23" t="str">
        <f>Folha2!V18</f>
        <v>Prémistura para vacas de raças destinadas á produção de carne</v>
      </c>
    </row>
    <row r="44" spans="1:3" x14ac:dyDescent="0.25">
      <c r="B44" s="23" t="str">
        <f>Folha2!U19</f>
        <v>VacasLeiteiras</v>
      </c>
      <c r="C44" s="23" t="str">
        <f>Folha2!V19</f>
        <v>Prémistura para vacas leiteiras em produção e secas</v>
      </c>
    </row>
    <row r="45" spans="1:3" x14ac:dyDescent="0.25">
      <c r="B45" s="23" t="str">
        <f>Folha2!U20</f>
        <v>VitelosAleitamento</v>
      </c>
      <c r="C45" s="23" t="str">
        <f>Folha2!V20</f>
        <v>Prémistura para vitelos, substituto do leite materno</v>
      </c>
    </row>
    <row r="46" spans="1:3" x14ac:dyDescent="0.25">
      <c r="B46" s="23" t="str">
        <f>Folha2!U21</f>
        <v>VitelosCria</v>
      </c>
      <c r="C46" s="23" t="str">
        <f>Folha2!V21</f>
        <v>Prémistura para vitelos em aleitamento até 3-4 meses</v>
      </c>
    </row>
    <row r="47" spans="1:3" x14ac:dyDescent="0.25">
      <c r="A47" s="23" t="str">
        <f>Folha2!T13</f>
        <v>Suínos</v>
      </c>
      <c r="B47" s="23" t="str">
        <f>Folha2!T14</f>
        <v>LeitõesIniciação</v>
      </c>
      <c r="C47" s="23" t="str">
        <f>Folha2!S14</f>
        <v>Prémistura para leitões desde os 7 dias até 1 semana depois do desmame</v>
      </c>
    </row>
    <row r="48" spans="1:3" x14ac:dyDescent="0.25">
      <c r="B48" s="23" t="str">
        <f>Folha2!T15</f>
        <v>LeitõesRecria</v>
      </c>
      <c r="C48" s="23" t="str">
        <f>Folha2!S15</f>
        <v xml:space="preserve">Prémistura para leitões desde 1-2 semanas após o desmame até ás 8-10 semanas </v>
      </c>
    </row>
    <row r="49" spans="1:3" x14ac:dyDescent="0.25">
      <c r="B49" s="23" t="str">
        <f>Folha2!T16</f>
        <v>PorcosCrescimento</v>
      </c>
      <c r="C49" s="23" t="str">
        <f>Folha2!S16</f>
        <v>Prémistura para suínos desde as 8-10 semanas até 40-80 kg de peso vivo</v>
      </c>
    </row>
    <row r="50" spans="1:3" x14ac:dyDescent="0.25">
      <c r="B50" s="23" t="str">
        <f>Folha2!T17</f>
        <v>PorcosEngorda</v>
      </c>
      <c r="C50" s="23" t="str">
        <f>Folha2!S17</f>
        <v>Prémistura para suínos desde as 8-10 semanas até ao abate</v>
      </c>
    </row>
    <row r="51" spans="1:3" x14ac:dyDescent="0.25">
      <c r="B51" s="23" t="str">
        <f>Folha2!T18</f>
        <v>PorcosAcabamento</v>
      </c>
      <c r="C51" s="23" t="str">
        <f>Folha2!S18</f>
        <v>Prémistura para suínos desde os 40-80 kg de peso vivo até ao abate</v>
      </c>
    </row>
    <row r="52" spans="1:3" x14ac:dyDescent="0.25">
      <c r="B52" s="23" t="str">
        <f>Folha2!T19</f>
        <v>PorcasReprodutorasFuturasReprodutoras</v>
      </c>
      <c r="C52" s="23" t="str">
        <f>Folha2!S19</f>
        <v>Prémistura para porcas futuras reprodutoras dos 5 meses até á 1ª cobrição</v>
      </c>
    </row>
    <row r="53" spans="1:3" x14ac:dyDescent="0.25">
      <c r="B53" s="23" t="str">
        <f>Folha2!T20</f>
        <v>PorcasReprodutorasGestação</v>
      </c>
      <c r="C53" s="23" t="str">
        <f>Folha2!S20</f>
        <v>Prémistura para porcas reprodutoras em gestação</v>
      </c>
    </row>
    <row r="54" spans="1:3" x14ac:dyDescent="0.25">
      <c r="B54" s="23" t="str">
        <f>Folha2!T21</f>
        <v>PorcasReprodutorasLactação</v>
      </c>
      <c r="C54" s="23" t="str">
        <f>Folha2!S21</f>
        <v>Prémistura para porcas reprodutoras em lactação</v>
      </c>
    </row>
    <row r="55" spans="1:3" x14ac:dyDescent="0.25">
      <c r="B55" s="23" t="str">
        <f>Folha2!T22</f>
        <v>PorcasReprodutorasGestaçãoLactação</v>
      </c>
      <c r="C55" s="23" t="str">
        <f>Folha2!S22</f>
        <v>Prémistura para porcas reprodutoras em gestação e lactação</v>
      </c>
    </row>
    <row r="56" spans="1:3" x14ac:dyDescent="0.25">
      <c r="B56" s="23" t="str">
        <f>Folha2!T23</f>
        <v>SuínosOutros</v>
      </c>
      <c r="C56" s="23" t="str">
        <f>Folha2!S23</f>
        <v>Prémistura para varrascos, porcos ibéricos, ou outras espécies suinas especificas</v>
      </c>
    </row>
    <row r="57" spans="1:3" x14ac:dyDescent="0.25">
      <c r="B57" s="23" t="str">
        <f>Folha2!T24</f>
        <v>SuínosMultiCategorias</v>
      </c>
      <c r="C57" s="23" t="str">
        <f>Folha2!S24</f>
        <v>Prémistura para várias categorias de suínos</v>
      </c>
    </row>
    <row r="58" spans="1:3" x14ac:dyDescent="0.25">
      <c r="A58" s="23" t="str">
        <f>Folha2!Q7</f>
        <v>Ovinos</v>
      </c>
      <c r="B58" s="23" t="str">
        <f>Folha2!Q8</f>
        <v>OvinosMultiCategorias</v>
      </c>
      <c r="C58" s="23" t="str">
        <f>Folha2!$R$8</f>
        <v>Prémistura para várias categorias de ovinos</v>
      </c>
    </row>
    <row r="59" spans="1:3" x14ac:dyDescent="0.25">
      <c r="B59" s="23" t="str">
        <f>Folha2!Q9</f>
        <v>OvelhasLeiteiras</v>
      </c>
      <c r="C59" s="23" t="str">
        <f>Folha2!R9</f>
        <v>Prémistura para ovinos em produção de leite</v>
      </c>
    </row>
    <row r="60" spans="1:3" x14ac:dyDescent="0.25">
      <c r="B60" s="23" t="str">
        <f>Folha2!Q10</f>
        <v>OvinosCarne</v>
      </c>
      <c r="C60" s="23" t="str">
        <f>Folha2!R10</f>
        <v>Prémistura para ovinos em crescimento e engorda</v>
      </c>
    </row>
    <row r="61" spans="1:3" x14ac:dyDescent="0.25">
      <c r="A61" t="str">
        <f>Folha2!S7</f>
        <v>Caprinos</v>
      </c>
      <c r="B61" t="str">
        <f>Folha2!S8</f>
        <v>CaprinosMultiCategorias</v>
      </c>
      <c r="C61" s="23" t="str">
        <f>Folha2!$T$8</f>
        <v>Prémistura para várias categorias de caprinos</v>
      </c>
    </row>
    <row r="62" spans="1:3" x14ac:dyDescent="0.25">
      <c r="B62" t="str">
        <f>Folha2!S9</f>
        <v>CabrasLeiteiras</v>
      </c>
      <c r="C62" t="str">
        <f>Folha2!T9</f>
        <v>Prémistura para caprinos em produção de leite</v>
      </c>
    </row>
    <row r="63" spans="1:3" x14ac:dyDescent="0.25">
      <c r="B63" t="str">
        <f>Folha2!S10</f>
        <v>CaprinosCarne</v>
      </c>
      <c r="C63" t="str">
        <f>Folha2!T10</f>
        <v>Prémistura para caprinos em crescimento e engorda</v>
      </c>
    </row>
    <row r="64" spans="1:3" x14ac:dyDescent="0.25">
      <c r="A64" t="str">
        <f>Folha2!M6</f>
        <v>MultiEspécies</v>
      </c>
      <c r="B64" s="23" t="str">
        <f>Folha2!N6</f>
        <v>N.D</v>
      </c>
      <c r="C64" t="str">
        <f>Folha2!O6</f>
        <v>Prémistura para várias espécies animais</v>
      </c>
    </row>
    <row r="65" spans="1:3" x14ac:dyDescent="0.25">
      <c r="A65" t="str">
        <f>Folha2!M7</f>
        <v>PeqRuminantes</v>
      </c>
      <c r="B65" s="23" t="str">
        <f>Folha2!N7</f>
        <v>VáriasEspéciesCategoriasPequenosRuminentes</v>
      </c>
      <c r="C65" t="str">
        <f>Folha2!O7</f>
        <v>Prémistura para várias espécies/categorias de pequenos ruminantes</v>
      </c>
    </row>
  </sheetData>
  <sheetProtection algorithmName="SHA-512" hashValue="JfTlYtG33VWT+mx8aLFRYxD7JuDsp5eE3PprddanD4iX/AknNgYna7jqn/UQM26bj+0/ym7V6OFeF2DBuLKC3Q==" saltValue="TuQc/r2OkZjwMVd9X1+M1w==" spinCount="100000" sheet="1" objects="1" scenarios="1"/>
  <customSheetViews>
    <customSheetView guid="{E250BEC2-8600-4C14-A043-40AB92DD3F05}">
      <selection activeCell="B2" sqref="B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"/>
  <dimension ref="B1:W186"/>
  <sheetViews>
    <sheetView workbookViewId="0">
      <selection activeCell="E12" sqref="E12"/>
    </sheetView>
  </sheetViews>
  <sheetFormatPr defaultRowHeight="15" x14ac:dyDescent="0.25"/>
  <cols>
    <col min="1" max="1" width="9.140625" customWidth="1"/>
    <col min="2" max="2" width="13" customWidth="1"/>
    <col min="3" max="3" width="3.85546875" customWidth="1"/>
    <col min="4" max="4" width="28.28515625" customWidth="1"/>
    <col min="5" max="5" width="16.42578125" customWidth="1"/>
    <col min="6" max="6" width="6.28515625" style="2" customWidth="1"/>
    <col min="7" max="7" width="9.28515625" customWidth="1"/>
    <col min="8" max="8" width="7.5703125" customWidth="1"/>
    <col min="9" max="9" width="3.140625" customWidth="1"/>
    <col min="10" max="10" width="4.5703125" customWidth="1"/>
    <col min="11" max="11" width="28.7109375" customWidth="1"/>
    <col min="12" max="12" width="21.5703125" customWidth="1"/>
    <col min="13" max="13" width="27.85546875" customWidth="1"/>
    <col min="14" max="14" width="17.28515625" customWidth="1"/>
    <col min="15" max="15" width="20.5703125" customWidth="1"/>
    <col min="16" max="16" width="21.42578125" customWidth="1"/>
    <col min="17" max="17" width="32" customWidth="1"/>
    <col min="18" max="18" width="42.85546875" customWidth="1"/>
    <col min="19" max="19" width="21.7109375" customWidth="1"/>
    <col min="20" max="20" width="21.5703125" customWidth="1"/>
    <col min="21" max="21" width="19.28515625" customWidth="1"/>
    <col min="22" max="22" width="31" customWidth="1"/>
    <col min="24" max="24" width="20.28515625" customWidth="1"/>
  </cols>
  <sheetData>
    <row r="1" spans="2:22" s="3" customFormat="1" x14ac:dyDescent="0.25">
      <c r="B1"/>
      <c r="C1"/>
      <c r="D1"/>
      <c r="F1" s="4" t="s">
        <v>18</v>
      </c>
      <c r="L1" s="7" t="str">
        <f>Folha4!$A$2</f>
        <v>GénerosAlimentícios</v>
      </c>
      <c r="M1" s="7" t="str">
        <f>Folha4!$A$55</f>
        <v>AnimaisDeCompanhia</v>
      </c>
      <c r="N1" s="7" t="str">
        <f>Folha4!$A$61</f>
        <v>DePeleComPêlo</v>
      </c>
      <c r="O1" s="7"/>
      <c r="P1" s="8" t="str">
        <f>$M$2</f>
        <v>Canina</v>
      </c>
      <c r="R1" s="8" t="str">
        <f>$M$3</f>
        <v>Felina</v>
      </c>
      <c r="T1" s="9" t="str">
        <f>$M$4</f>
        <v>Outros</v>
      </c>
    </row>
    <row r="2" spans="2:22" s="3" customFormat="1" ht="15" customHeight="1" x14ac:dyDescent="0.25">
      <c r="B2" s="43" t="s">
        <v>77</v>
      </c>
      <c r="C2" s="3" t="s">
        <v>0</v>
      </c>
      <c r="D2" s="43" t="s">
        <v>78</v>
      </c>
      <c r="F2" s="4" t="str">
        <f t="shared" ref="F2" si="0">CONCATENATE(B2,C2,D2)</f>
        <v xml:space="preserve">PT3AA02499  - ADM PORTUGAL, S.A. </v>
      </c>
      <c r="L2" s="6" t="str">
        <f>Folha4!$B$2</f>
        <v>Aquicultura</v>
      </c>
      <c r="M2" s="5" t="s">
        <v>133</v>
      </c>
      <c r="N2" s="4" t="str">
        <f>Folha4!$B$61</f>
        <v>Diversas</v>
      </c>
      <c r="O2" s="4"/>
      <c r="P2" s="4" t="str">
        <f>Folha4!$C$55</f>
        <v>Cães</v>
      </c>
      <c r="Q2" s="13" t="str">
        <f>Folha6!$D$55</f>
        <v>Prémistura para cães</v>
      </c>
      <c r="R2" s="4" t="str">
        <f>Folha4!C56</f>
        <v>Gatos</v>
      </c>
      <c r="S2" s="13" t="str">
        <f>Folha4!D56</f>
        <v>Prémistura para gatos</v>
      </c>
      <c r="T2" s="4" t="str">
        <f>Folha4!C58</f>
        <v>AvesOrnamentaisExóticas</v>
      </c>
      <c r="U2" s="13" t="str">
        <f>Folha4!$D$58</f>
        <v>Prémistura para aves ornamentais/exóticas</v>
      </c>
    </row>
    <row r="3" spans="2:22" s="3" customFormat="1" ht="15" customHeight="1" x14ac:dyDescent="0.25">
      <c r="B3" s="43"/>
      <c r="D3" s="43"/>
      <c r="F3" s="4" t="s">
        <v>252</v>
      </c>
      <c r="G3" s="65"/>
      <c r="H3" s="65"/>
      <c r="I3" s="65"/>
      <c r="J3" s="65"/>
      <c r="L3" s="5" t="str">
        <f>Folha4!$B$11</f>
        <v>Aves</v>
      </c>
      <c r="M3" s="5" t="s">
        <v>134</v>
      </c>
      <c r="N3" s="4" t="str">
        <f>Folha4!$C$61</f>
        <v>N.D.</v>
      </c>
      <c r="O3" s="13" t="str">
        <f>Folha4!$D$61</f>
        <v>Prémistura para animais produtores de pele com pêlo</v>
      </c>
      <c r="P3" s="4"/>
      <c r="Q3" s="13"/>
      <c r="R3" s="4"/>
      <c r="S3" s="13"/>
      <c r="T3" s="4" t="str">
        <f>Folha4!C57</f>
        <v>PeixesOrnamentais</v>
      </c>
      <c r="U3" s="13" t="str">
        <f>Folha4!$D$57</f>
        <v>Prémistura para peixes ornamentais</v>
      </c>
    </row>
    <row r="4" spans="2:22" s="3" customFormat="1" ht="31.15" customHeight="1" x14ac:dyDescent="0.25">
      <c r="B4" s="43" t="s">
        <v>80</v>
      </c>
      <c r="C4" s="3" t="s">
        <v>0</v>
      </c>
      <c r="D4" s="43" t="s">
        <v>81</v>
      </c>
      <c r="F4" s="4" t="str">
        <f t="shared" ref="F4:F6" si="1">CONCATENATE(B4,C4,D4)</f>
        <v xml:space="preserve">PT3AA02498  - D.I.N. – Desenvolvimento e Inovação Nutricional, S.A. </v>
      </c>
      <c r="L4" s="5" t="str">
        <f>Folha4!$B$39</f>
        <v>Bovinos</v>
      </c>
      <c r="M4" s="4" t="str">
        <f>Folha4!$B$57</f>
        <v>Outros</v>
      </c>
      <c r="O4" s="4"/>
      <c r="P4" s="4"/>
      <c r="Q4" s="13"/>
      <c r="R4" s="4"/>
      <c r="S4" s="13"/>
      <c r="T4" s="4" t="str">
        <f>Folha4!C59</f>
        <v>Répteis</v>
      </c>
      <c r="U4" s="13" t="str">
        <f>Folha4!D59</f>
        <v>Prémistura para répteis</v>
      </c>
    </row>
    <row r="5" spans="2:22" s="3" customFormat="1" ht="36.6" customHeight="1" x14ac:dyDescent="0.25">
      <c r="B5" s="43" t="s">
        <v>82</v>
      </c>
      <c r="C5" s="3" t="s">
        <v>0</v>
      </c>
      <c r="D5" s="43" t="s">
        <v>83</v>
      </c>
      <c r="F5" s="4" t="str">
        <f t="shared" si="1"/>
        <v>PT5AA02486  - EUROCEREAL - Comercialização de Produtos Agro-Alimentares, S.A.</v>
      </c>
      <c r="L5" s="5" t="str">
        <f>Folha4!$B$50</f>
        <v>Caprinos</v>
      </c>
      <c r="M5" s="5"/>
      <c r="P5" s="4"/>
      <c r="Q5" s="4"/>
      <c r="S5" s="4"/>
      <c r="T5" s="4" t="str">
        <f>Folha4!C60</f>
        <v>Roedores</v>
      </c>
      <c r="U5" s="13" t="str">
        <f>Folha4!D60</f>
        <v>Prémistura para roedores</v>
      </c>
    </row>
    <row r="6" spans="2:22" s="3" customFormat="1" ht="30" customHeight="1" x14ac:dyDescent="0.25">
      <c r="B6" s="43" t="s">
        <v>84</v>
      </c>
      <c r="C6" s="3" t="s">
        <v>0</v>
      </c>
      <c r="D6" s="43" t="s">
        <v>85</v>
      </c>
      <c r="F6" s="4" t="str">
        <f t="shared" si="1"/>
        <v>PT5AA07912  - Gpellets-Gestão, Tecnologia e Serviços, Lda</v>
      </c>
      <c r="L6" s="5" t="str">
        <f>Folha4!B7</f>
        <v>Coelhos.</v>
      </c>
      <c r="M6" s="5" t="str">
        <f>$L$10</f>
        <v>MultiEspécies</v>
      </c>
      <c r="N6" s="3" t="str">
        <f>Folha6!$C$54</f>
        <v>N.D</v>
      </c>
      <c r="O6" s="12" t="str">
        <f>Folha6!D54</f>
        <v>Prémistura para várias espécies animais</v>
      </c>
      <c r="P6" s="4"/>
      <c r="Q6" s="3" t="s">
        <v>71</v>
      </c>
      <c r="R6" s="4"/>
      <c r="S6" s="4"/>
    </row>
    <row r="7" spans="2:22" s="3" customFormat="1" ht="33.75" x14ac:dyDescent="0.25">
      <c r="B7" s="43" t="s">
        <v>86</v>
      </c>
      <c r="C7" s="3" t="s">
        <v>0</v>
      </c>
      <c r="D7" s="43" t="s">
        <v>87</v>
      </c>
      <c r="F7" s="4" t="str">
        <f>CONCATENATE(B7,C7,D7)</f>
        <v>PT3AA07908  - Nutrinova - Nutrição Animal, S.A.</v>
      </c>
      <c r="L7" s="5" t="str">
        <f>Folha4!B8</f>
        <v>Equídeos</v>
      </c>
      <c r="M7" s="5" t="str">
        <f>$L$11</f>
        <v>PeqRuminantes</v>
      </c>
      <c r="N7" s="12" t="str">
        <f>Folha6!$C$53</f>
        <v>VáriasEspéciesCategoriasPequenosRuminentes</v>
      </c>
      <c r="O7" s="12" t="str">
        <f>Folha6!D53</f>
        <v>Prémistura para várias espécies/categorias de pequenos ruminantes</v>
      </c>
      <c r="P7" s="4"/>
      <c r="Q7" s="8" t="str">
        <f>$L$12</f>
        <v>Ovinos</v>
      </c>
      <c r="R7" s="4"/>
      <c r="S7" s="8" t="str">
        <f>$L$5</f>
        <v>Caprinos</v>
      </c>
    </row>
    <row r="8" spans="2:22" s="3" customFormat="1" ht="36" customHeight="1" x14ac:dyDescent="0.25">
      <c r="B8" s="43" t="s">
        <v>105</v>
      </c>
      <c r="C8" s="3" t="s">
        <v>0</v>
      </c>
      <c r="D8" s="43" t="s">
        <v>106</v>
      </c>
      <c r="F8" s="4" t="s">
        <v>253</v>
      </c>
      <c r="L8" s="5" t="str">
        <f>Folha4!$B$4</f>
        <v>Helicídeos</v>
      </c>
      <c r="M8" s="5"/>
      <c r="P8" s="4"/>
      <c r="Q8" s="4" t="str">
        <f>Folha4!C49</f>
        <v>OvinosMultiCategorias</v>
      </c>
      <c r="R8" s="4" t="str">
        <f>Folha4!$D$49</f>
        <v>Prémistura para várias categorias de ovinos</v>
      </c>
      <c r="S8" s="4" t="str">
        <f>Folha4!C52</f>
        <v>CaprinosMultiCategorias</v>
      </c>
      <c r="T8" s="13" t="str">
        <f>Folha4!$D$52</f>
        <v>Prémistura para várias categorias de caprinos</v>
      </c>
    </row>
    <row r="9" spans="2:22" s="3" customFormat="1" ht="42.6" customHeight="1" x14ac:dyDescent="0.25">
      <c r="B9" s="43" t="s">
        <v>88</v>
      </c>
      <c r="C9" s="3" t="s">
        <v>0</v>
      </c>
      <c r="D9" s="43" t="s">
        <v>89</v>
      </c>
      <c r="F9" s="4" t="str">
        <f t="shared" ref="F9:F11" si="2">CONCATENATE(B9,C9,D9)</f>
        <v xml:space="preserve">PT3AA08486  - Promor – Abastecedora de Produtos Agro-Pecuários, S.A. </v>
      </c>
      <c r="L9" s="5" t="str">
        <f>Folha4!B5</f>
        <v>Insetos</v>
      </c>
      <c r="M9" s="5"/>
      <c r="N9" t="s">
        <v>120</v>
      </c>
      <c r="O9" s="4"/>
      <c r="P9" s="4"/>
      <c r="Q9" s="4" t="str">
        <f>Folha4!C48</f>
        <v>OvelhasLeiteiras</v>
      </c>
      <c r="R9" s="13" t="str">
        <f>Folha4!D48</f>
        <v>Prémistura para ovinos em produção de leite</v>
      </c>
      <c r="S9" s="4" t="str">
        <f>Folha4!C51</f>
        <v>CabrasLeiteiras</v>
      </c>
      <c r="T9" s="13" t="str">
        <f>Folha4!D51</f>
        <v>Prémistura para caprinos em produção de leite</v>
      </c>
    </row>
    <row r="10" spans="2:22" s="3" customFormat="1" ht="30" x14ac:dyDescent="0.25">
      <c r="B10" s="43" t="s">
        <v>90</v>
      </c>
      <c r="C10" s="3" t="s">
        <v>0</v>
      </c>
      <c r="D10" s="43" t="s">
        <v>91</v>
      </c>
      <c r="F10" s="4" t="str">
        <f t="shared" si="2"/>
        <v>PT5AA07292  - Rações Valouro, S.A. (Ramalhal) 1</v>
      </c>
      <c r="L10" s="5" t="s">
        <v>142</v>
      </c>
      <c r="M10" s="5"/>
      <c r="N10" t="s">
        <v>72</v>
      </c>
      <c r="O10" s="4"/>
      <c r="P10" s="4"/>
      <c r="Q10" s="4" t="str">
        <f>Folha4!C47</f>
        <v>OvinosCarne</v>
      </c>
      <c r="R10" s="13" t="str">
        <f>Folha4!D47</f>
        <v>Prémistura para ovinos em crescimento e engorda</v>
      </c>
      <c r="S10" s="4" t="str">
        <f>Folha4!C50</f>
        <v>CaprinosCarne</v>
      </c>
      <c r="T10" s="13" t="str">
        <f>Folha4!D50</f>
        <v>Prémistura para caprinos em crescimento e engorda</v>
      </c>
    </row>
    <row r="11" spans="2:22" s="3" customFormat="1" ht="30" x14ac:dyDescent="0.25">
      <c r="B11" s="43" t="s">
        <v>92</v>
      </c>
      <c r="C11" s="3" t="s">
        <v>0</v>
      </c>
      <c r="D11" s="43" t="s">
        <v>93</v>
      </c>
      <c r="F11" s="4" t="str">
        <f t="shared" si="2"/>
        <v>PT5AA02490  - REAGRO - Importação e Exportação, S.A.</v>
      </c>
      <c r="L11" s="5" t="s">
        <v>131</v>
      </c>
      <c r="M11" t="s">
        <v>119</v>
      </c>
      <c r="O11" s="4"/>
      <c r="P11" s="4"/>
      <c r="Q11" s="4"/>
      <c r="R11" s="4"/>
      <c r="S11" s="4"/>
    </row>
    <row r="12" spans="2:22" s="3" customFormat="1" ht="45" x14ac:dyDescent="0.25">
      <c r="B12" s="43" t="s">
        <v>107</v>
      </c>
      <c r="C12" s="3" t="s">
        <v>0</v>
      </c>
      <c r="D12" s="43" t="s">
        <v>108</v>
      </c>
      <c r="F12" s="4" t="str">
        <f>CONCATENATE(B12,C12,D12)</f>
        <v>PT5AA12024  - SABILARA-Comércio e Indústria de Produtos Agropecuários, Lda.</v>
      </c>
      <c r="L12" s="5" t="str">
        <f>Folha4!$B$47</f>
        <v>Ovinos</v>
      </c>
      <c r="M12" s="6"/>
      <c r="O12" s="4"/>
      <c r="P12" s="4"/>
      <c r="Q12" s="4"/>
      <c r="R12" s="4"/>
      <c r="S12" s="4"/>
    </row>
    <row r="13" spans="2:22" s="3" customFormat="1" ht="31.9" customHeight="1" x14ac:dyDescent="0.25">
      <c r="B13" s="43" t="s">
        <v>109</v>
      </c>
      <c r="C13" s="3" t="s">
        <v>0</v>
      </c>
      <c r="D13" s="43" t="s">
        <v>110</v>
      </c>
      <c r="F13" s="4" t="str">
        <f>CONCATENATE(B13,C13,D13)</f>
        <v>PT5AA07456  - T.N.A. – Tecnologia e Nutrição Animal, S.A.</v>
      </c>
      <c r="L13" s="5" t="str">
        <f>Folha4!$B$28</f>
        <v>Suínos</v>
      </c>
      <c r="M13" s="7" t="str">
        <f>$L$8</f>
        <v>Helicídeos</v>
      </c>
      <c r="N13" s="7" t="str">
        <f>$L$9</f>
        <v>Insetos</v>
      </c>
      <c r="O13" s="35" t="str">
        <f>N2</f>
        <v>Diversas</v>
      </c>
      <c r="P13" s="8" t="str">
        <f>$L$6</f>
        <v>Coelhos.</v>
      </c>
      <c r="Q13" s="8" t="str">
        <f>$L$7</f>
        <v>Equídeos</v>
      </c>
      <c r="T13" s="8" t="str">
        <f>$L$13</f>
        <v>Suínos</v>
      </c>
      <c r="U13" s="8" t="str">
        <f>$L$4</f>
        <v>Bovinos</v>
      </c>
    </row>
    <row r="14" spans="2:22" s="3" customFormat="1" ht="27" customHeight="1" x14ac:dyDescent="0.25">
      <c r="B14" s="43" t="s">
        <v>94</v>
      </c>
      <c r="C14" s="3" t="s">
        <v>0</v>
      </c>
      <c r="D14" s="43" t="s">
        <v>254</v>
      </c>
      <c r="F14" s="4" t="str">
        <f>CONCATENATE(B14,C14,D14)</f>
        <v>PT6AA11270  - Tecnipec - Serviços Pecuários, S.A.</v>
      </c>
      <c r="M14" s="12" t="str">
        <f>Folha4!$C$4</f>
        <v>Caracóis</v>
      </c>
      <c r="N14" s="12" t="str">
        <f>Folha4!$C$5</f>
        <v>AbelhasMelíferas</v>
      </c>
      <c r="O14" s="3" t="str">
        <f>N3</f>
        <v>N.D.</v>
      </c>
      <c r="P14" s="13" t="str">
        <f>Folha4!$C$7</f>
        <v>Coelhos</v>
      </c>
      <c r="Q14" s="4" t="str">
        <f>Folha4!C10</f>
        <v>ÉquinosMultiCategorias</v>
      </c>
      <c r="R14" s="13" t="str">
        <f>Folha6!$D$10</f>
        <v>Prémistura para várias categorias de equídeos</v>
      </c>
      <c r="S14" s="13" t="str">
        <f>Folha4!D28</f>
        <v>Prémistura para leitões desde os 7 dias até 1 semana depois do desmame</v>
      </c>
      <c r="T14" s="13" t="str">
        <f>Folha4!C28</f>
        <v>LeitõesIniciação</v>
      </c>
      <c r="U14" s="13" t="str">
        <f>Folha4!C46</f>
        <v>BovinosMultiCategorias</v>
      </c>
      <c r="V14" s="13" t="str">
        <f>Folha4!D46</f>
        <v>Prémistura para várias categorias de bovinos</v>
      </c>
    </row>
    <row r="15" spans="2:22" s="3" customFormat="1" ht="29.45" customHeight="1" x14ac:dyDescent="0.25">
      <c r="B15" s="43" t="s">
        <v>96</v>
      </c>
      <c r="C15" s="3" t="s">
        <v>0</v>
      </c>
      <c r="D15" s="43" t="s">
        <v>97</v>
      </c>
      <c r="F15" s="4" t="str">
        <f>CONCATENATE(B15,C15,D15)</f>
        <v>PT5AA07264  - Vetlima – Sociedade Distribuidora Produtos Agro-Pecuários, S.A.</v>
      </c>
      <c r="M15" s="13"/>
      <c r="N15" s="12" t="str">
        <f>Folha4!$C$6</f>
        <v>Insectos de criação</v>
      </c>
      <c r="O15" s="14"/>
      <c r="P15" s="15"/>
      <c r="Q15" s="4" t="str">
        <f>Folha4!C8</f>
        <v>ÉguasReprodutoras</v>
      </c>
      <c r="R15" s="13" t="str">
        <f>Folha4!D8</f>
        <v>Prémistura para espécie equina em reprodução</v>
      </c>
      <c r="S15" s="13" t="str">
        <f>Folha4!D29</f>
        <v xml:space="preserve">Prémistura para leitões desde 1-2 semanas após o desmame até ás 8-10 semanas </v>
      </c>
      <c r="T15" s="13" t="str">
        <f>Folha4!C29</f>
        <v>LeitõesRecria</v>
      </c>
      <c r="U15" s="13" t="str">
        <f>Folha4!C41</f>
        <v>NovilhasRecria</v>
      </c>
      <c r="V15" s="13" t="str">
        <f>Folha4!D41</f>
        <v>Prémistura para novilhas destinadas á produção de leite desde os 3 meses até ao inicio da vida produtiva</v>
      </c>
    </row>
    <row r="16" spans="2:22" s="3" customFormat="1" ht="30" customHeight="1" x14ac:dyDescent="0.25">
      <c r="B16" s="43" t="s">
        <v>98</v>
      </c>
      <c r="C16" s="3" t="s">
        <v>0</v>
      </c>
      <c r="D16" s="43" t="s">
        <v>99</v>
      </c>
      <c r="F16" s="4" t="str">
        <f>CONCATENATE(B16,C16,D16)</f>
        <v>PT5AA07321  - Zoopan – Produtos Pecuários, S.A.</v>
      </c>
      <c r="M16" s="12"/>
      <c r="N16" s="14"/>
      <c r="O16" s="15"/>
      <c r="P16" s="15"/>
      <c r="Q16" s="4" t="str">
        <f>Folha4!C9</f>
        <v>ÉquinosTrabalhoDesporto</v>
      </c>
      <c r="R16" s="13" t="str">
        <f>Folha4!D9</f>
        <v>Prémistura para espécie equina de trabalho / desporto</v>
      </c>
      <c r="S16" s="13" t="str">
        <f>Folha4!D30</f>
        <v>Prémistura para suínos desde as 8-10 semanas até 40-80 kg de peso vivo</v>
      </c>
      <c r="T16" s="13" t="str">
        <f>Folha4!C30</f>
        <v>PorcosCrescimento</v>
      </c>
      <c r="U16" s="13" t="str">
        <f>Folha4!C43</f>
        <v>NovilhosEngordaAcabamento</v>
      </c>
      <c r="V16" s="13" t="str">
        <f>Folha4!D43</f>
        <v>Prémistura para bovinos de engorda desde os 10-12 meses até ao abate</v>
      </c>
    </row>
    <row r="17" spans="2:23" s="3" customFormat="1" ht="22.9" customHeight="1" x14ac:dyDescent="0.25">
      <c r="M17" s="5" t="str">
        <f>Folha4!$D$2</f>
        <v>Prémistura para as espécies piscicolas destinadas a consumo humano</v>
      </c>
      <c r="N17" s="8" t="s">
        <v>9</v>
      </c>
      <c r="O17" s="5" t="str">
        <f>Folha4!$D$7</f>
        <v>Prémistura para coelhos</v>
      </c>
      <c r="P17" s="15"/>
      <c r="Q17" s="15"/>
      <c r="S17" s="13" t="str">
        <f>Folha4!D31</f>
        <v>Prémistura para suínos desde as 8-10 semanas até ao abate</v>
      </c>
      <c r="T17" s="13" t="str">
        <f>Folha4!C31</f>
        <v>PorcosEngorda</v>
      </c>
      <c r="U17" s="13" t="str">
        <f>Folha4!C42</f>
        <v>NovilhosEngordaCrescimento</v>
      </c>
      <c r="V17" s="13" t="str">
        <f>Folha4!D42</f>
        <v>Prémistura para bovinos de engorda desde os 3-4 meses até aos 10-12 meses</v>
      </c>
      <c r="W17" s="14"/>
    </row>
    <row r="18" spans="2:23" s="3" customFormat="1" ht="37.9" customHeight="1" x14ac:dyDescent="0.25">
      <c r="M18" s="5" t="str">
        <f>Folha4!$D$3</f>
        <v>Pré-mistura para espécies aquícolas que não peixes de aquicultura</v>
      </c>
      <c r="N18" s="8"/>
      <c r="O18" s="5"/>
      <c r="P18" s="15"/>
      <c r="Q18" s="15"/>
      <c r="S18" s="13" t="str">
        <f>Folha4!D32</f>
        <v>Prémistura para suínos desde os 40-80 kg de peso vivo até ao abate</v>
      </c>
      <c r="T18" s="13" t="str">
        <f>Folha4!C32</f>
        <v>PorcosAcabamento</v>
      </c>
      <c r="U18" s="13" t="str">
        <f>Folha4!C45</f>
        <v>VacasAleitantes</v>
      </c>
      <c r="V18" s="13" t="str">
        <f>Folha4!D45</f>
        <v>Prémistura para vacas de raças destinadas á produção de carne</v>
      </c>
      <c r="W18" s="14"/>
    </row>
    <row r="19" spans="2:23" s="3" customFormat="1" ht="15" customHeight="1" x14ac:dyDescent="0.25">
      <c r="B19" s="32"/>
      <c r="D19" s="32"/>
      <c r="F19" s="4"/>
      <c r="L19" s="7" t="str">
        <f>$L$2</f>
        <v>Aquicultura</v>
      </c>
      <c r="O19" s="5"/>
      <c r="P19" s="15"/>
      <c r="Q19" s="15"/>
      <c r="R19" s="35" t="str">
        <f>Folha4!$B$11</f>
        <v>Aves</v>
      </c>
      <c r="S19" s="13" t="str">
        <f>Folha4!D33</f>
        <v>Prémistura para porcas futuras reprodutoras dos 5 meses até á 1ª cobrição</v>
      </c>
      <c r="T19" s="13" t="str">
        <f>Folha4!C33</f>
        <v>PorcasReprodutorasFuturasReprodutoras</v>
      </c>
      <c r="U19" s="13" t="str">
        <f>Folha4!C44</f>
        <v>VacasLeiteiras</v>
      </c>
      <c r="V19" s="13" t="str">
        <f>Folha4!D44</f>
        <v>Prémistura para vacas leiteiras em produção e secas</v>
      </c>
      <c r="W19" s="14"/>
    </row>
    <row r="20" spans="2:23" s="3" customFormat="1" ht="15" customHeight="1" x14ac:dyDescent="0.25">
      <c r="B20" s="32"/>
      <c r="D20" s="32"/>
      <c r="F20" s="4"/>
      <c r="L20" s="13" t="str">
        <f>Folha4!$C$2</f>
        <v>Peixes</v>
      </c>
      <c r="M20" s="5"/>
      <c r="N20" s="8"/>
      <c r="O20" s="5"/>
      <c r="P20" s="15"/>
      <c r="Q20" s="6" t="str">
        <f>Folha6!D27</f>
        <v>Prémistura para várias espécies avícolas</v>
      </c>
      <c r="R20" s="3" t="str">
        <f>Folha4!C27</f>
        <v>AvesMultiEspécies</v>
      </c>
      <c r="S20" s="13" t="str">
        <f>Folha4!D34</f>
        <v>Prémistura para porcas reprodutoras em gestação</v>
      </c>
      <c r="T20" s="13" t="str">
        <f>Folha4!C34</f>
        <v>PorcasReprodutorasGestação</v>
      </c>
      <c r="U20" s="13" t="str">
        <f>Folha4!C39</f>
        <v>VitelosAleitamento</v>
      </c>
      <c r="V20" s="13" t="str">
        <f>Folha4!D39</f>
        <v>Prémistura para vitelos, substituto do leite materno</v>
      </c>
      <c r="W20" s="14"/>
    </row>
    <row r="21" spans="2:23" s="3" customFormat="1" ht="15" customHeight="1" x14ac:dyDescent="0.25">
      <c r="B21" s="32"/>
      <c r="D21" s="32"/>
      <c r="F21" s="4"/>
      <c r="L21" s="13" t="str">
        <f>Folha4!$C$3</f>
        <v>OutrasEspécies</v>
      </c>
      <c r="M21" s="5" t="s">
        <v>125</v>
      </c>
      <c r="N21" s="5" t="s">
        <v>131</v>
      </c>
      <c r="O21" s="5"/>
      <c r="Q21" s="6" t="str">
        <f>Folha4!D26</f>
        <v>Prémistura para outras espécies avícolas como codornizes, perdizes, faisões, avestruzes, etc em postura e reprodução</v>
      </c>
      <c r="R21" s="3" t="str">
        <f>Folha4!C26</f>
        <v>AvesOutros</v>
      </c>
      <c r="S21" s="13" t="str">
        <f>Folha4!D35</f>
        <v>Prémistura para porcas reprodutoras em lactação</v>
      </c>
      <c r="T21" s="13" t="str">
        <f>Folha4!C35</f>
        <v>PorcasReprodutorasLactação</v>
      </c>
      <c r="U21" s="13" t="str">
        <f>Folha4!C40</f>
        <v>VitelosCria</v>
      </c>
      <c r="V21" s="13" t="str">
        <f>Folha4!D40</f>
        <v>Prémistura para vitelos em aleitamento até 3-4 meses</v>
      </c>
      <c r="W21" s="14"/>
    </row>
    <row r="22" spans="2:23" s="3" customFormat="1" ht="15" customHeight="1" x14ac:dyDescent="0.25">
      <c r="B22" s="32"/>
      <c r="D22" s="32"/>
      <c r="F22" s="4"/>
      <c r="L22" s="12"/>
      <c r="M22" s="5"/>
      <c r="N22" s="8"/>
      <c r="Q22" s="15" t="str">
        <f>Folha6!D13</f>
        <v>Prémistura para frangos de carne de 21-25 dias de vida até 1 semana antes do abate</v>
      </c>
      <c r="R22" s="3" t="str">
        <f>Folha4!C13</f>
        <v>FrangosCarneAcabamento</v>
      </c>
      <c r="S22" s="13" t="str">
        <f>Folha4!D36</f>
        <v>Prémistura para porcas reprodutoras em gestação e lactação</v>
      </c>
      <c r="T22" s="13" t="str">
        <f>Folha4!C36</f>
        <v>PorcasReprodutorasGestaçãoLactação</v>
      </c>
      <c r="U22" s="13"/>
      <c r="V22" s="13"/>
      <c r="W22" s="14"/>
    </row>
    <row r="23" spans="2:23" s="3" customFormat="1" ht="15" customHeight="1" x14ac:dyDescent="0.25">
      <c r="F23" s="4"/>
      <c r="L23" s="7" t="str">
        <f>$L$20</f>
        <v>Peixes</v>
      </c>
      <c r="M23" s="5"/>
      <c r="N23" s="8"/>
      <c r="O23" s="5"/>
      <c r="P23" s="15"/>
      <c r="Q23" s="15" t="str">
        <f>Folha6!D14</f>
        <v>Prémistura para frangos de carne durante a ultima semana de vida</v>
      </c>
      <c r="R23" s="3" t="str">
        <f>Folha4!C14</f>
        <v>FrangosCarneRetirada</v>
      </c>
      <c r="S23" s="13" t="str">
        <f>Folha4!D37</f>
        <v>Prémistura para varrascos, porcos ibéricos, ou outras espécies suinas especificas</v>
      </c>
      <c r="T23" s="13" t="str">
        <f>Folha4!C37</f>
        <v>SuínosOutros</v>
      </c>
      <c r="U23" s="13"/>
      <c r="V23" s="13"/>
      <c r="W23" s="14"/>
    </row>
    <row r="24" spans="2:23" s="3" customFormat="1" ht="15" customHeight="1" x14ac:dyDescent="0.25">
      <c r="F24" s="4"/>
      <c r="L24" s="7" t="str">
        <f>Folha4!$C$3</f>
        <v>OutrasEspécies</v>
      </c>
      <c r="M24" s="5"/>
      <c r="N24" s="8"/>
      <c r="O24" s="5"/>
      <c r="P24" s="15"/>
      <c r="Q24" s="15" t="str">
        <f>Folha6!D17</f>
        <v>Prémistura para galinhas poedeiras em postura</v>
      </c>
      <c r="R24" s="3" t="str">
        <f>Folha4!C17</f>
        <v>GalinhasPoedeiras</v>
      </c>
      <c r="S24" s="13" t="str">
        <f>Folha4!D38</f>
        <v>Prémistura para várias categorias de suínos</v>
      </c>
      <c r="T24" s="13" t="str">
        <f>Folha4!C38</f>
        <v>SuínosMultiCategorias</v>
      </c>
      <c r="U24" s="13"/>
      <c r="V24" s="13"/>
      <c r="W24" s="14"/>
    </row>
    <row r="25" spans="2:23" s="3" customFormat="1" ht="15" customHeight="1" x14ac:dyDescent="0.25">
      <c r="F25" s="4"/>
      <c r="L25" s="7"/>
      <c r="M25" s="5"/>
      <c r="N25" s="8"/>
      <c r="O25" s="5"/>
      <c r="P25" s="15"/>
      <c r="Q25" s="15" t="str">
        <f>Folha6!D16</f>
        <v>Prémistura para frangas destinadas a postura ou reprodução até 6-8 até 18-20 semanas</v>
      </c>
      <c r="R25" s="3" t="str">
        <f>Folha4!C16</f>
        <v>GalinhasPosturaReprodutoresFrangasRecria</v>
      </c>
      <c r="S25" s="13"/>
      <c r="T25" s="13"/>
      <c r="U25" s="13"/>
      <c r="V25" s="13"/>
      <c r="W25" s="14"/>
    </row>
    <row r="26" spans="2:23" s="3" customFormat="1" ht="15" customHeight="1" x14ac:dyDescent="0.25">
      <c r="F26" s="4"/>
      <c r="L26" s="7"/>
      <c r="M26" s="5"/>
      <c r="N26" s="8"/>
      <c r="O26" s="5"/>
      <c r="P26" s="15"/>
      <c r="Q26" s="15" t="str">
        <f>Folha6!D15</f>
        <v xml:space="preserve">Prémistura para pintos destinados a postura ou reprodução até 6-8 semanas </v>
      </c>
      <c r="R26" s="3" t="str">
        <f>Folha4!C15</f>
        <v>GalinhasPosturaReprodutoresPintosCria</v>
      </c>
      <c r="S26" s="13"/>
      <c r="T26" s="13"/>
      <c r="U26" s="13"/>
      <c r="V26" s="13"/>
      <c r="W26" s="14"/>
    </row>
    <row r="27" spans="2:23" s="3" customFormat="1" ht="15" customHeight="1" x14ac:dyDescent="0.25">
      <c r="B27" s="32"/>
      <c r="D27" s="32"/>
      <c r="F27" s="4"/>
      <c r="L27" s="7"/>
      <c r="M27" s="5"/>
      <c r="N27" s="8"/>
      <c r="O27" s="5"/>
      <c r="P27" s="15"/>
      <c r="Q27" s="15" t="str">
        <f>Folha6!D18</f>
        <v>Prémistura para galinhas reprodutoras em postura</v>
      </c>
      <c r="R27" s="3" t="str">
        <f>Folha4!C18</f>
        <v>GalinhasReprodutoras</v>
      </c>
      <c r="S27" s="13"/>
      <c r="T27" s="13"/>
      <c r="U27" s="13"/>
      <c r="V27" s="13"/>
      <c r="W27" s="14"/>
    </row>
    <row r="28" spans="2:23" s="3" customFormat="1" ht="15" customHeight="1" x14ac:dyDescent="0.25">
      <c r="B28" s="32"/>
      <c r="D28" s="32"/>
      <c r="F28" s="4"/>
      <c r="L28" s="7"/>
      <c r="M28" s="5"/>
      <c r="N28" s="8"/>
      <c r="O28" s="5"/>
      <c r="P28" s="15"/>
      <c r="Q28" s="15" t="str">
        <f>Folha6!D19</f>
        <v>Prémistura para patos em engorda</v>
      </c>
      <c r="R28" s="3" t="str">
        <f>Folha4!C19</f>
        <v>PatosParaCarne</v>
      </c>
      <c r="S28" s="13"/>
      <c r="T28" s="13"/>
      <c r="U28" s="13"/>
      <c r="V28" s="13"/>
      <c r="W28" s="14"/>
    </row>
    <row r="29" spans="2:23" s="3" customFormat="1" ht="15" customHeight="1" x14ac:dyDescent="0.25">
      <c r="F29" s="4"/>
      <c r="L29" s="7"/>
      <c r="M29" s="5"/>
      <c r="N29" s="8"/>
      <c r="O29" s="5"/>
      <c r="P29" s="15"/>
      <c r="Q29" s="15" t="str">
        <f>Folha6!D20</f>
        <v>Prémistura para patos em postura e reprodução</v>
      </c>
      <c r="R29" s="3" t="str">
        <f>Folha4!C20</f>
        <v>PatosReprodutores</v>
      </c>
      <c r="S29" s="13"/>
      <c r="T29" s="13"/>
      <c r="U29" s="13"/>
      <c r="V29" s="13"/>
      <c r="W29" s="14"/>
    </row>
    <row r="30" spans="2:23" s="3" customFormat="1" ht="15" customHeight="1" x14ac:dyDescent="0.25">
      <c r="B30" s="32"/>
      <c r="D30" s="32"/>
      <c r="F30" s="4"/>
      <c r="L30" s="7"/>
      <c r="M30" s="5"/>
      <c r="N30" s="8"/>
      <c r="O30" s="5"/>
      <c r="P30" s="15"/>
      <c r="Q30" s="15" t="str">
        <f>Folha6!D22</f>
        <v>Prémistura para perús de carne das 3 ás 8 semanas</v>
      </c>
      <c r="R30" s="3" t="str">
        <f>Folha4!C22</f>
        <v>PerúsCrescimento</v>
      </c>
      <c r="S30" s="13"/>
      <c r="T30" s="13"/>
      <c r="U30" s="13"/>
      <c r="V30" s="13"/>
      <c r="W30" s="14"/>
    </row>
    <row r="31" spans="2:23" s="3" customFormat="1" ht="15" customHeight="1" x14ac:dyDescent="0.25">
      <c r="F31" s="4"/>
      <c r="L31" s="7"/>
      <c r="M31" s="5"/>
      <c r="N31" s="8"/>
      <c r="O31" s="5"/>
      <c r="P31" s="15"/>
      <c r="Q31" s="15" t="str">
        <f>Folha6!D23</f>
        <v>Prémistura para perús de carne das 8 semanas até 7 dias antes do abate</v>
      </c>
      <c r="R31" s="3" t="str">
        <f>Folha4!C23</f>
        <v>PerúsEngorda</v>
      </c>
      <c r="S31" s="13"/>
      <c r="T31" s="13"/>
      <c r="U31" s="13"/>
      <c r="V31" s="13"/>
      <c r="W31" s="14"/>
    </row>
    <row r="32" spans="2:23" s="3" customFormat="1" ht="15" customHeight="1" x14ac:dyDescent="0.25">
      <c r="B32" s="32"/>
      <c r="D32" s="32"/>
      <c r="F32" s="4"/>
      <c r="L32" s="7"/>
      <c r="M32" s="5"/>
      <c r="N32" s="8"/>
      <c r="O32" s="5"/>
      <c r="P32" s="15"/>
      <c r="Q32" s="15" t="str">
        <f>Folha6!D21</f>
        <v>Prémistura para perús de carne até ás 3 semanas</v>
      </c>
      <c r="R32" s="3" t="str">
        <f>Folha4!C21</f>
        <v>PerúsIniciação</v>
      </c>
      <c r="S32" s="13"/>
      <c r="T32" s="13"/>
      <c r="U32" s="13"/>
      <c r="V32" s="13"/>
      <c r="W32" s="14"/>
    </row>
    <row r="33" spans="2:23" s="3" customFormat="1" ht="15" customHeight="1" x14ac:dyDescent="0.25">
      <c r="B33" s="32"/>
      <c r="D33" s="32"/>
      <c r="F33" s="4"/>
      <c r="L33" s="7"/>
      <c r="M33" s="5"/>
      <c r="N33" s="8"/>
      <c r="O33" s="5"/>
      <c r="P33" s="15"/>
      <c r="Q33" s="13" t="str">
        <f>Folha6!D25</f>
        <v>Prémistura para perús em postura e reprodução</v>
      </c>
      <c r="R33" s="3" t="str">
        <f>Folha4!C25</f>
        <v>PerúsReprodutores</v>
      </c>
      <c r="S33" s="13"/>
      <c r="T33" s="13"/>
      <c r="U33" s="13"/>
      <c r="V33" s="13"/>
      <c r="W33" s="14"/>
    </row>
    <row r="34" spans="2:23" s="3" customFormat="1" ht="15" customHeight="1" x14ac:dyDescent="0.25">
      <c r="B34" s="32"/>
      <c r="D34" s="32"/>
      <c r="F34" s="4"/>
      <c r="L34" s="7"/>
      <c r="M34" s="5"/>
      <c r="N34" s="8"/>
      <c r="O34" s="5"/>
      <c r="Q34" s="15" t="str">
        <f>Folha6!D24</f>
        <v>Prémistura para perús de carne durante a ultima semana de vida</v>
      </c>
      <c r="R34" s="3" t="str">
        <f>Folha4!C24</f>
        <v>PerúsRetirada</v>
      </c>
      <c r="S34" s="13"/>
      <c r="T34" s="13"/>
      <c r="U34" s="13"/>
      <c r="V34" s="13"/>
      <c r="W34" s="14"/>
    </row>
    <row r="35" spans="2:23" s="3" customFormat="1" ht="15" customHeight="1" x14ac:dyDescent="0.25">
      <c r="B35" s="32"/>
      <c r="D35" s="32"/>
      <c r="F35" s="4"/>
      <c r="L35" s="7"/>
      <c r="M35" s="5"/>
      <c r="N35" s="8"/>
      <c r="O35" s="5"/>
      <c r="Q35" s="15" t="str">
        <f>Folha6!D12</f>
        <v>Prémistura para frangos de carne até 21-25 dias de vida</v>
      </c>
      <c r="R35" s="3" t="str">
        <f>Folha4!C12</f>
        <v>PintosCarneCrescimento</v>
      </c>
      <c r="S35" s="13"/>
      <c r="T35" s="13"/>
      <c r="U35" s="13"/>
      <c r="V35" s="13"/>
      <c r="W35" s="14"/>
    </row>
    <row r="36" spans="2:23" s="3" customFormat="1" ht="15" customHeight="1" x14ac:dyDescent="0.25">
      <c r="B36" s="32"/>
      <c r="D36" s="32"/>
      <c r="F36" s="4"/>
      <c r="L36" s="7"/>
      <c r="M36" s="5"/>
      <c r="N36" s="8"/>
      <c r="O36" s="5"/>
      <c r="P36" s="15"/>
      <c r="Q36" s="15" t="str">
        <f>Folha6!D11</f>
        <v>Prémistura para frangos de carne até 10 dias de vida</v>
      </c>
      <c r="R36" s="5" t="str">
        <f>Folha4!C11</f>
        <v>PintosCarneIniciação</v>
      </c>
      <c r="S36" s="13"/>
      <c r="T36" s="13"/>
      <c r="U36" s="13"/>
      <c r="V36" s="13"/>
      <c r="W36" s="14"/>
    </row>
    <row r="37" spans="2:23" s="3" customFormat="1" ht="15" customHeight="1" x14ac:dyDescent="0.25">
      <c r="F37" s="4"/>
      <c r="P37" s="6"/>
      <c r="S37" s="4"/>
    </row>
    <row r="38" spans="2:23" s="3" customFormat="1" ht="15" customHeight="1" x14ac:dyDescent="0.25">
      <c r="B38" s="32"/>
      <c r="D38" s="32"/>
      <c r="F38" s="4"/>
      <c r="P38" s="6"/>
      <c r="S38" s="4"/>
    </row>
    <row r="39" spans="2:23" s="3" customFormat="1" ht="15" customHeight="1" x14ac:dyDescent="0.25">
      <c r="B39" s="32"/>
      <c r="D39" s="32"/>
      <c r="F39" s="4"/>
      <c r="O39" s="17"/>
      <c r="P39" s="6"/>
      <c r="S39" s="4"/>
    </row>
    <row r="40" spans="2:23" s="3" customFormat="1" ht="15" customHeight="1" x14ac:dyDescent="0.25">
      <c r="B40" s="32"/>
      <c r="D40" s="32"/>
      <c r="F40" s="4"/>
      <c r="P40" s="6"/>
      <c r="S40" s="4"/>
    </row>
    <row r="41" spans="2:23" s="3" customFormat="1" ht="15" customHeight="1" x14ac:dyDescent="0.25">
      <c r="B41" s="32"/>
      <c r="D41" s="32"/>
      <c r="F41" s="4"/>
      <c r="S41" s="4"/>
    </row>
    <row r="42" spans="2:23" s="3" customFormat="1" ht="15" customHeight="1" x14ac:dyDescent="0.25">
      <c r="B42" s="32"/>
      <c r="D42" s="32"/>
      <c r="F42" s="4"/>
      <c r="L42" s="8"/>
      <c r="M42" s="8"/>
      <c r="N42" s="8"/>
      <c r="O42" s="9"/>
      <c r="P42" s="9"/>
      <c r="S42" s="4"/>
    </row>
    <row r="43" spans="2:23" s="3" customFormat="1" ht="15" customHeight="1" x14ac:dyDescent="0.25">
      <c r="B43" s="32"/>
      <c r="D43" s="32"/>
      <c r="F43" s="4"/>
      <c r="L43" s="5"/>
      <c r="M43" s="5"/>
      <c r="N43" s="5"/>
      <c r="O43" s="5"/>
      <c r="P43" s="4"/>
      <c r="S43" s="4"/>
    </row>
    <row r="44" spans="2:23" s="3" customFormat="1" ht="15" customHeight="1" x14ac:dyDescent="0.25">
      <c r="B44" s="32"/>
      <c r="D44" s="32"/>
      <c r="E44" s="32"/>
      <c r="F44" s="4"/>
      <c r="L44" s="5"/>
      <c r="M44" s="5"/>
      <c r="N44" s="5"/>
      <c r="O44" s="5"/>
      <c r="S44" s="4"/>
    </row>
    <row r="45" spans="2:23" s="3" customFormat="1" ht="15" customHeight="1" x14ac:dyDescent="0.25">
      <c r="B45" s="32"/>
      <c r="D45" s="32"/>
      <c r="E45" s="32"/>
      <c r="F45" s="4"/>
      <c r="L45" s="5"/>
      <c r="M45" s="5"/>
      <c r="N45" s="5"/>
      <c r="O45" s="5"/>
      <c r="S45" s="4"/>
    </row>
    <row r="46" spans="2:23" s="3" customFormat="1" ht="15" customHeight="1" x14ac:dyDescent="0.25">
      <c r="B46" s="31"/>
      <c r="D46" s="31"/>
      <c r="E46" s="32"/>
      <c r="F46" s="4"/>
      <c r="L46" s="4"/>
      <c r="M46" s="4"/>
      <c r="O46" s="5"/>
      <c r="S46" s="4"/>
    </row>
    <row r="47" spans="2:23" s="3" customFormat="1" ht="15" customHeight="1" x14ac:dyDescent="0.25">
      <c r="B47" s="31"/>
      <c r="D47" s="31"/>
      <c r="E47" s="32"/>
      <c r="F47" s="4"/>
      <c r="L47" s="4"/>
      <c r="M47" s="4"/>
      <c r="O47" s="5"/>
      <c r="S47" s="4"/>
    </row>
    <row r="48" spans="2:23" s="3" customFormat="1" ht="15" customHeight="1" x14ac:dyDescent="0.25">
      <c r="B48" s="31"/>
      <c r="D48" s="31"/>
      <c r="E48" s="32"/>
      <c r="F48" s="4"/>
      <c r="L48" s="4"/>
      <c r="M48" s="4"/>
      <c r="O48" s="5"/>
      <c r="S48" s="4"/>
    </row>
    <row r="49" spans="2:19" s="3" customFormat="1" ht="15" customHeight="1" x14ac:dyDescent="0.25">
      <c r="B49" s="31"/>
      <c r="D49" s="31"/>
      <c r="E49" s="32"/>
      <c r="F49" s="4"/>
      <c r="L49" s="4"/>
      <c r="M49" s="4"/>
      <c r="O49" s="5"/>
      <c r="S49" s="4"/>
    </row>
    <row r="50" spans="2:19" s="3" customFormat="1" ht="15" customHeight="1" x14ac:dyDescent="0.25">
      <c r="B50" s="31"/>
      <c r="D50" s="31"/>
      <c r="E50" s="32"/>
      <c r="F50" s="4"/>
      <c r="L50" s="4"/>
      <c r="M50" s="4"/>
      <c r="O50" s="5"/>
      <c r="S50" s="4"/>
    </row>
    <row r="51" spans="2:19" s="3" customFormat="1" ht="15" customHeight="1" x14ac:dyDescent="0.25">
      <c r="B51" s="31"/>
      <c r="D51" s="31"/>
      <c r="E51" s="32"/>
      <c r="F51" s="4"/>
      <c r="L51" s="4"/>
      <c r="M51" s="4"/>
      <c r="O51" s="5"/>
      <c r="S51" s="4"/>
    </row>
    <row r="52" spans="2:19" s="3" customFormat="1" ht="15" customHeight="1" x14ac:dyDescent="0.25">
      <c r="B52" s="31"/>
      <c r="D52" s="31"/>
      <c r="E52" s="32"/>
      <c r="F52" s="4"/>
      <c r="L52" s="4"/>
      <c r="M52" s="4"/>
      <c r="O52" s="5"/>
      <c r="S52" s="4"/>
    </row>
    <row r="53" spans="2:19" s="3" customFormat="1" ht="15" customHeight="1" x14ac:dyDescent="0.25">
      <c r="B53" s="33"/>
      <c r="D53" s="33"/>
      <c r="E53" s="32"/>
      <c r="F53" s="4"/>
      <c r="L53" s="4"/>
      <c r="M53" s="4"/>
      <c r="O53" s="5"/>
      <c r="S53" s="4"/>
    </row>
    <row r="54" spans="2:19" s="3" customFormat="1" ht="15" customHeight="1" x14ac:dyDescent="0.25">
      <c r="B54" s="31"/>
      <c r="D54" s="31"/>
      <c r="E54" s="32"/>
      <c r="F54" s="4"/>
      <c r="L54" s="4"/>
      <c r="M54" s="4"/>
      <c r="O54" s="5"/>
      <c r="S54" s="4"/>
    </row>
    <row r="55" spans="2:19" s="3" customFormat="1" ht="15" customHeight="1" x14ac:dyDescent="0.25">
      <c r="B55" s="31"/>
      <c r="D55" s="31"/>
      <c r="E55" s="32"/>
      <c r="F55" s="4"/>
      <c r="L55" s="4"/>
      <c r="M55" s="4"/>
      <c r="O55" s="5"/>
      <c r="S55" s="4"/>
    </row>
    <row r="56" spans="2:19" s="3" customFormat="1" ht="15" customHeight="1" x14ac:dyDescent="0.25">
      <c r="B56" s="31"/>
      <c r="D56" s="31"/>
      <c r="E56" s="32"/>
      <c r="F56" s="4"/>
      <c r="L56" s="4"/>
      <c r="M56" s="4"/>
      <c r="O56" s="5"/>
      <c r="S56" s="4"/>
    </row>
    <row r="57" spans="2:19" s="3" customFormat="1" ht="15" customHeight="1" x14ac:dyDescent="0.25">
      <c r="B57" s="31"/>
      <c r="D57" s="31"/>
      <c r="E57" s="32"/>
      <c r="F57" s="4"/>
      <c r="L57" s="4"/>
      <c r="M57" s="4"/>
      <c r="O57" s="5"/>
      <c r="S57" s="4"/>
    </row>
    <row r="58" spans="2:19" s="3" customFormat="1" ht="15" customHeight="1" x14ac:dyDescent="0.25">
      <c r="B58" s="31"/>
      <c r="D58" s="31"/>
      <c r="E58" s="32"/>
      <c r="F58" s="4"/>
      <c r="L58" s="4"/>
      <c r="M58" s="4"/>
      <c r="O58" s="5"/>
      <c r="S58" s="4"/>
    </row>
    <row r="59" spans="2:19" s="3" customFormat="1" ht="15" customHeight="1" x14ac:dyDescent="0.25">
      <c r="B59" s="31"/>
      <c r="D59" s="31"/>
      <c r="E59" s="32"/>
      <c r="F59" s="4"/>
      <c r="L59" s="4"/>
      <c r="M59" s="4"/>
      <c r="O59" s="5"/>
      <c r="S59" s="4"/>
    </row>
    <row r="60" spans="2:19" s="3" customFormat="1" ht="15" customHeight="1" x14ac:dyDescent="0.25">
      <c r="B60" s="31"/>
      <c r="D60" s="31"/>
      <c r="E60" s="32"/>
      <c r="F60" s="4"/>
      <c r="L60" s="4"/>
      <c r="M60" s="4"/>
      <c r="O60" s="5"/>
      <c r="S60" s="4"/>
    </row>
    <row r="61" spans="2:19" s="3" customFormat="1" ht="15" customHeight="1" x14ac:dyDescent="0.25">
      <c r="B61" s="31"/>
      <c r="D61" s="31"/>
      <c r="E61" s="32"/>
      <c r="F61" s="4"/>
      <c r="L61" s="4"/>
      <c r="M61" s="4"/>
      <c r="O61" s="5"/>
      <c r="S61" s="4"/>
    </row>
    <row r="62" spans="2:19" s="3" customFormat="1" ht="15" customHeight="1" x14ac:dyDescent="0.25">
      <c r="B62" s="31"/>
      <c r="D62" s="31"/>
      <c r="E62" s="32"/>
      <c r="F62" s="4"/>
      <c r="L62" s="4"/>
      <c r="M62" s="4"/>
      <c r="O62" s="5"/>
      <c r="S62" s="4"/>
    </row>
    <row r="63" spans="2:19" s="3" customFormat="1" ht="15" customHeight="1" x14ac:dyDescent="0.25">
      <c r="B63" s="31"/>
      <c r="D63" s="31"/>
      <c r="E63" s="32"/>
      <c r="F63" s="4"/>
      <c r="L63" s="4"/>
      <c r="M63" s="4"/>
      <c r="O63" s="5"/>
      <c r="S63" s="4"/>
    </row>
    <row r="64" spans="2:19" s="3" customFormat="1" ht="15" customHeight="1" x14ac:dyDescent="0.25">
      <c r="B64" s="31"/>
      <c r="D64" s="31"/>
      <c r="E64" s="32"/>
      <c r="F64" s="4"/>
      <c r="L64" s="4"/>
      <c r="M64" s="4"/>
      <c r="O64" s="5"/>
      <c r="S64" s="4"/>
    </row>
    <row r="65" spans="2:21" s="3" customFormat="1" ht="15" customHeight="1" x14ac:dyDescent="0.25">
      <c r="B65" s="31"/>
      <c r="D65" s="31"/>
      <c r="E65" s="32"/>
      <c r="F65" s="4"/>
      <c r="L65" s="4"/>
      <c r="M65" s="4"/>
      <c r="O65" s="5"/>
      <c r="S65" s="4"/>
    </row>
    <row r="66" spans="2:21" s="3" customFormat="1" ht="15" customHeight="1" x14ac:dyDescent="0.25">
      <c r="B66" s="31"/>
      <c r="D66" s="31"/>
      <c r="E66" s="32"/>
      <c r="F66" s="4"/>
      <c r="L66" s="4"/>
      <c r="M66" s="4"/>
      <c r="O66" s="5"/>
      <c r="S66" s="4"/>
    </row>
    <row r="67" spans="2:21" s="3" customFormat="1" ht="15" customHeight="1" x14ac:dyDescent="0.25">
      <c r="B67" s="33"/>
      <c r="D67" s="33"/>
      <c r="E67" s="32"/>
      <c r="F67" s="4"/>
      <c r="L67" s="4"/>
      <c r="M67" s="4"/>
      <c r="O67" s="5"/>
      <c r="S67" s="4"/>
    </row>
    <row r="68" spans="2:21" s="3" customFormat="1" ht="15" customHeight="1" x14ac:dyDescent="0.25">
      <c r="B68" s="33"/>
      <c r="D68" s="33"/>
      <c r="E68" s="32"/>
      <c r="F68" s="4"/>
      <c r="L68" s="4"/>
      <c r="M68" s="4"/>
      <c r="O68" s="5"/>
      <c r="S68" s="4"/>
    </row>
    <row r="69" spans="2:21" s="3" customFormat="1" ht="15" customHeight="1" x14ac:dyDescent="0.25">
      <c r="B69" s="31"/>
      <c r="D69" s="31"/>
      <c r="E69" s="32"/>
      <c r="F69" s="4"/>
      <c r="L69" s="4"/>
      <c r="M69" s="4"/>
      <c r="O69" s="5"/>
      <c r="S69" s="4"/>
    </row>
    <row r="70" spans="2:21" s="3" customFormat="1" ht="15" customHeight="1" x14ac:dyDescent="0.25">
      <c r="B70" s="31"/>
      <c r="D70" s="31"/>
      <c r="E70" s="32"/>
      <c r="F70" s="4"/>
      <c r="L70" s="4"/>
      <c r="M70" s="4"/>
      <c r="O70" s="5"/>
      <c r="S70" s="4"/>
    </row>
    <row r="71" spans="2:21" s="3" customFormat="1" ht="15" customHeight="1" x14ac:dyDescent="0.25">
      <c r="B71" s="31"/>
      <c r="D71" s="31"/>
      <c r="E71" s="32"/>
      <c r="F71" s="4"/>
      <c r="L71" s="4"/>
      <c r="M71" s="4"/>
      <c r="O71" s="5"/>
      <c r="S71" s="4"/>
    </row>
    <row r="72" spans="2:21" s="3" customFormat="1" ht="15" customHeight="1" x14ac:dyDescent="0.25">
      <c r="B72" s="33"/>
      <c r="D72" s="33"/>
      <c r="E72" s="32"/>
      <c r="F72" s="4"/>
      <c r="L72" s="4"/>
      <c r="M72" s="4"/>
      <c r="O72" s="5"/>
      <c r="S72" s="4"/>
    </row>
    <row r="73" spans="2:21" s="3" customFormat="1" ht="15" customHeight="1" x14ac:dyDescent="0.25">
      <c r="B73" s="33"/>
      <c r="D73" s="33"/>
      <c r="E73" s="32"/>
      <c r="F73" s="4"/>
      <c r="L73" s="4"/>
      <c r="M73" s="4"/>
      <c r="O73" s="5"/>
      <c r="S73" s="4"/>
    </row>
    <row r="74" spans="2:21" s="3" customFormat="1" ht="15" customHeight="1" x14ac:dyDescent="0.25">
      <c r="B74" s="31"/>
      <c r="D74" s="31"/>
      <c r="E74" s="32"/>
      <c r="F74" s="4"/>
      <c r="L74" s="4"/>
      <c r="M74" s="4"/>
      <c r="O74" s="5"/>
      <c r="S74" s="4"/>
    </row>
    <row r="75" spans="2:21" s="3" customFormat="1" ht="15" customHeight="1" x14ac:dyDescent="0.25">
      <c r="B75" s="33"/>
      <c r="D75" s="33"/>
      <c r="E75" s="32"/>
      <c r="F75" s="4"/>
      <c r="L75" s="4"/>
      <c r="M75" s="4"/>
      <c r="O75" s="5"/>
      <c r="S75" s="4"/>
    </row>
    <row r="76" spans="2:21" s="3" customFormat="1" ht="15" customHeight="1" x14ac:dyDescent="0.25">
      <c r="B76" s="33"/>
      <c r="D76" s="33"/>
      <c r="E76" s="32"/>
      <c r="F76" s="4"/>
      <c r="L76" s="4"/>
      <c r="M76" s="4"/>
      <c r="O76" s="5"/>
      <c r="S76" s="4"/>
    </row>
    <row r="77" spans="2:21" s="3" customFormat="1" ht="15" customHeight="1" x14ac:dyDescent="0.25">
      <c r="B77" s="31"/>
      <c r="D77" s="31"/>
      <c r="E77" s="32"/>
      <c r="F77" s="4"/>
      <c r="L77" s="4"/>
      <c r="M77" s="4"/>
      <c r="O77" s="5"/>
      <c r="S77" s="4"/>
      <c r="U77" s="3" t="s">
        <v>17</v>
      </c>
    </row>
    <row r="78" spans="2:21" s="3" customFormat="1" ht="15" customHeight="1" x14ac:dyDescent="0.25">
      <c r="B78" s="33"/>
      <c r="D78" s="33"/>
      <c r="E78" s="32"/>
      <c r="F78" s="4"/>
      <c r="L78" s="4"/>
      <c r="M78" s="4"/>
      <c r="O78" s="5"/>
      <c r="S78" s="4"/>
    </row>
    <row r="79" spans="2:21" s="3" customFormat="1" ht="15" customHeight="1" x14ac:dyDescent="0.25">
      <c r="B79" s="31"/>
      <c r="D79" s="31"/>
      <c r="E79" s="32"/>
      <c r="F79" s="4"/>
      <c r="L79" s="4"/>
      <c r="M79" s="4"/>
      <c r="O79" s="5"/>
      <c r="S79" s="4"/>
    </row>
    <row r="80" spans="2:21" s="3" customFormat="1" ht="15" customHeight="1" x14ac:dyDescent="0.25">
      <c r="B80" s="31"/>
      <c r="D80" s="31"/>
      <c r="E80" s="32"/>
      <c r="F80" s="4"/>
      <c r="L80" s="4"/>
      <c r="M80" s="4"/>
      <c r="O80" s="5"/>
      <c r="S80" s="4"/>
    </row>
    <row r="81" spans="2:19" s="3" customFormat="1" ht="15" customHeight="1" x14ac:dyDescent="0.25">
      <c r="B81" s="31"/>
      <c r="D81" s="31"/>
      <c r="E81" s="32"/>
      <c r="F81" s="4"/>
      <c r="L81" s="4"/>
      <c r="M81" s="4"/>
      <c r="O81" s="5"/>
      <c r="S81" s="4"/>
    </row>
    <row r="82" spans="2:19" s="3" customFormat="1" ht="15" customHeight="1" x14ac:dyDescent="0.25">
      <c r="B82" s="31"/>
      <c r="D82" s="31"/>
      <c r="E82" s="32"/>
      <c r="F82" s="4"/>
      <c r="L82" s="4"/>
      <c r="M82" s="4"/>
      <c r="O82" s="5"/>
      <c r="S82" s="4"/>
    </row>
    <row r="83" spans="2:19" s="3" customFormat="1" ht="15" customHeight="1" x14ac:dyDescent="0.25">
      <c r="B83" s="31"/>
      <c r="D83" s="31"/>
      <c r="E83" s="32"/>
      <c r="F83" s="4"/>
      <c r="L83" s="4"/>
      <c r="M83" s="4"/>
      <c r="O83" s="5"/>
      <c r="S83" s="4"/>
    </row>
    <row r="84" spans="2:19" s="3" customFormat="1" ht="15" customHeight="1" x14ac:dyDescent="0.25">
      <c r="B84" s="33"/>
      <c r="D84" s="33"/>
      <c r="E84" s="32"/>
      <c r="F84" s="4"/>
      <c r="L84" s="4"/>
      <c r="M84" s="4"/>
      <c r="O84" s="5"/>
      <c r="S84" s="4"/>
    </row>
    <row r="85" spans="2:19" s="3" customFormat="1" ht="15" customHeight="1" x14ac:dyDescent="0.25">
      <c r="B85" s="33"/>
      <c r="D85" s="33"/>
      <c r="E85" s="32"/>
      <c r="F85" s="4"/>
      <c r="L85" s="4"/>
      <c r="M85" s="4"/>
      <c r="O85" s="5"/>
      <c r="S85" s="4"/>
    </row>
    <row r="86" spans="2:19" s="3" customFormat="1" ht="15" customHeight="1" x14ac:dyDescent="0.25">
      <c r="B86" s="31"/>
      <c r="D86" s="31"/>
      <c r="E86" s="32"/>
      <c r="F86" s="4"/>
      <c r="L86" s="4"/>
      <c r="M86" s="4"/>
      <c r="O86" s="5"/>
      <c r="S86" s="4"/>
    </row>
    <row r="87" spans="2:19" s="3" customFormat="1" ht="15" customHeight="1" x14ac:dyDescent="0.25">
      <c r="B87" s="31"/>
      <c r="D87" s="31"/>
      <c r="E87" s="32"/>
      <c r="F87" s="4"/>
      <c r="L87" s="4"/>
      <c r="M87" s="4"/>
      <c r="O87" s="5"/>
      <c r="S87" s="4"/>
    </row>
    <row r="88" spans="2:19" s="3" customFormat="1" ht="15" customHeight="1" x14ac:dyDescent="0.25">
      <c r="B88" s="31"/>
      <c r="D88" s="31"/>
      <c r="E88" s="32"/>
      <c r="F88" s="4"/>
      <c r="L88" s="4"/>
      <c r="M88" s="4"/>
      <c r="O88" s="5"/>
      <c r="S88" s="4"/>
    </row>
    <row r="89" spans="2:19" s="3" customFormat="1" ht="15" customHeight="1" x14ac:dyDescent="0.25">
      <c r="B89" s="31"/>
      <c r="D89" s="31"/>
      <c r="E89" s="32"/>
      <c r="F89" s="4"/>
      <c r="L89" s="4"/>
      <c r="M89" s="4"/>
      <c r="O89" s="5"/>
      <c r="S89" s="4"/>
    </row>
    <row r="90" spans="2:19" s="3" customFormat="1" ht="15" customHeight="1" x14ac:dyDescent="0.25">
      <c r="B90" s="31"/>
      <c r="D90" s="31"/>
      <c r="E90" s="32"/>
      <c r="F90" s="4"/>
      <c r="L90" s="4"/>
      <c r="M90" s="4"/>
      <c r="O90" s="5"/>
      <c r="S90" s="4"/>
    </row>
    <row r="91" spans="2:19" s="3" customFormat="1" ht="15" customHeight="1" x14ac:dyDescent="0.25">
      <c r="B91" s="31"/>
      <c r="D91" s="31"/>
      <c r="E91" s="32"/>
      <c r="F91" s="4"/>
      <c r="L91" s="4"/>
      <c r="M91" s="4"/>
      <c r="O91" s="5"/>
      <c r="S91" s="4"/>
    </row>
    <row r="92" spans="2:19" s="3" customFormat="1" ht="15" customHeight="1" x14ac:dyDescent="0.25">
      <c r="B92" s="31"/>
      <c r="D92" s="31"/>
      <c r="E92" s="32"/>
      <c r="F92" s="4"/>
      <c r="L92" s="4"/>
      <c r="M92" s="4"/>
      <c r="O92" s="5"/>
      <c r="S92" s="4"/>
    </row>
    <row r="93" spans="2:19" s="3" customFormat="1" ht="15" customHeight="1" x14ac:dyDescent="0.25">
      <c r="B93" s="31"/>
      <c r="D93" s="31"/>
      <c r="E93" s="32"/>
      <c r="F93" s="4"/>
      <c r="L93" s="4"/>
      <c r="M93" s="4"/>
      <c r="O93" s="5"/>
      <c r="S93" s="4"/>
    </row>
    <row r="94" spans="2:19" s="3" customFormat="1" ht="15" customHeight="1" x14ac:dyDescent="0.25">
      <c r="B94" s="31"/>
      <c r="D94" s="31"/>
      <c r="E94" s="32"/>
      <c r="F94" s="4"/>
      <c r="L94" s="4"/>
      <c r="M94" s="4"/>
      <c r="O94" s="5"/>
      <c r="S94" s="4"/>
    </row>
    <row r="95" spans="2:19" s="3" customFormat="1" ht="15" customHeight="1" x14ac:dyDescent="0.25">
      <c r="B95" s="31"/>
      <c r="D95" s="31"/>
      <c r="E95" s="32"/>
      <c r="F95" s="4"/>
      <c r="L95" s="4"/>
      <c r="M95" s="4"/>
      <c r="O95" s="5"/>
      <c r="S95" s="4"/>
    </row>
    <row r="96" spans="2:19" s="3" customFormat="1" ht="15" customHeight="1" x14ac:dyDescent="0.25">
      <c r="B96" s="31"/>
      <c r="D96" s="31"/>
      <c r="E96" s="32"/>
      <c r="F96" s="4"/>
      <c r="L96" s="4"/>
      <c r="M96" s="4"/>
      <c r="O96" s="5"/>
      <c r="S96" s="4"/>
    </row>
    <row r="97" spans="2:19" s="3" customFormat="1" ht="15" customHeight="1" x14ac:dyDescent="0.25">
      <c r="B97" s="31"/>
      <c r="D97" s="31"/>
      <c r="E97" s="32"/>
      <c r="F97" s="4"/>
      <c r="L97" s="4"/>
      <c r="M97" s="4"/>
      <c r="O97" s="5"/>
      <c r="S97" s="4"/>
    </row>
    <row r="98" spans="2:19" s="3" customFormat="1" ht="15" customHeight="1" x14ac:dyDescent="0.25">
      <c r="B98" s="31"/>
      <c r="D98" s="31"/>
      <c r="E98" s="32"/>
      <c r="F98" s="4"/>
      <c r="L98" s="4"/>
      <c r="M98" s="4"/>
      <c r="O98" s="5"/>
      <c r="S98" s="4"/>
    </row>
    <row r="99" spans="2:19" s="3" customFormat="1" ht="15" customHeight="1" x14ac:dyDescent="0.25">
      <c r="B99" s="31"/>
      <c r="D99" s="31"/>
      <c r="E99" s="32"/>
      <c r="F99" s="4"/>
      <c r="L99" s="4"/>
      <c r="M99" s="4"/>
      <c r="O99" s="5"/>
      <c r="S99" s="4"/>
    </row>
    <row r="100" spans="2:19" s="3" customFormat="1" ht="15" customHeight="1" x14ac:dyDescent="0.25">
      <c r="B100" s="31"/>
      <c r="D100" s="31"/>
      <c r="E100" s="32"/>
      <c r="F100" s="4"/>
      <c r="L100" s="4"/>
      <c r="M100" s="4"/>
      <c r="O100" s="5"/>
      <c r="S100" s="4"/>
    </row>
    <row r="101" spans="2:19" s="3" customFormat="1" ht="15" customHeight="1" x14ac:dyDescent="0.25">
      <c r="B101" s="31"/>
      <c r="D101" s="31"/>
      <c r="E101" s="32"/>
      <c r="F101" s="4"/>
      <c r="L101" s="4"/>
      <c r="M101" s="4"/>
      <c r="O101" s="5"/>
      <c r="S101" s="4"/>
    </row>
    <row r="102" spans="2:19" s="3" customFormat="1" ht="15" customHeight="1" x14ac:dyDescent="0.25">
      <c r="B102" s="33"/>
      <c r="D102" s="33"/>
      <c r="E102" s="32"/>
      <c r="F102" s="4"/>
      <c r="L102" s="4"/>
      <c r="M102" s="4"/>
      <c r="O102" s="5"/>
      <c r="S102" s="4"/>
    </row>
    <row r="103" spans="2:19" s="3" customFormat="1" ht="15" customHeight="1" x14ac:dyDescent="0.25">
      <c r="B103" s="31"/>
      <c r="D103" s="31"/>
      <c r="E103" s="32"/>
      <c r="F103" s="4"/>
      <c r="L103" s="4"/>
      <c r="M103" s="4"/>
      <c r="O103" s="5"/>
      <c r="S103" s="4"/>
    </row>
    <row r="104" spans="2:19" s="3" customFormat="1" ht="15" customHeight="1" x14ac:dyDescent="0.25">
      <c r="B104" s="33"/>
      <c r="D104" s="33"/>
      <c r="E104" s="32"/>
      <c r="F104" s="4"/>
      <c r="L104" s="4"/>
      <c r="M104" s="4"/>
      <c r="O104" s="5"/>
      <c r="S104" s="4"/>
    </row>
    <row r="105" spans="2:19" s="3" customFormat="1" ht="15" customHeight="1" x14ac:dyDescent="0.25">
      <c r="B105" s="31"/>
      <c r="D105" s="31"/>
      <c r="E105" s="32"/>
      <c r="F105" s="4"/>
      <c r="L105" s="4"/>
      <c r="M105" s="4"/>
      <c r="O105" s="5"/>
      <c r="S105" s="4"/>
    </row>
    <row r="106" spans="2:19" s="3" customFormat="1" ht="15" customHeight="1" x14ac:dyDescent="0.25">
      <c r="B106" s="31"/>
      <c r="D106" s="31"/>
      <c r="E106" s="32"/>
      <c r="F106" s="4"/>
      <c r="L106" s="4"/>
      <c r="M106" s="4"/>
      <c r="O106" s="5"/>
      <c r="S106" s="4"/>
    </row>
    <row r="107" spans="2:19" s="3" customFormat="1" ht="15" customHeight="1" x14ac:dyDescent="0.25">
      <c r="B107" s="31"/>
      <c r="D107" s="31"/>
      <c r="E107" s="32"/>
      <c r="F107" s="4"/>
      <c r="L107" s="4"/>
      <c r="M107" s="4"/>
      <c r="O107" s="5"/>
      <c r="S107" s="4"/>
    </row>
    <row r="108" spans="2:19" s="3" customFormat="1" ht="15" customHeight="1" x14ac:dyDescent="0.25">
      <c r="B108" s="31"/>
      <c r="D108" s="31"/>
      <c r="E108" s="32"/>
      <c r="F108" s="4"/>
      <c r="L108" s="4"/>
      <c r="M108" s="4"/>
      <c r="O108" s="5"/>
      <c r="S108" s="4"/>
    </row>
    <row r="109" spans="2:19" s="3" customFormat="1" ht="15" customHeight="1" x14ac:dyDescent="0.25">
      <c r="B109" s="31"/>
      <c r="D109" s="31"/>
      <c r="E109" s="32"/>
      <c r="F109" s="4"/>
      <c r="L109" s="4"/>
      <c r="M109" s="4"/>
      <c r="O109" s="5"/>
      <c r="S109" s="4"/>
    </row>
    <row r="110" spans="2:19" s="3" customFormat="1" ht="15" customHeight="1" x14ac:dyDescent="0.25">
      <c r="B110" s="31"/>
      <c r="D110" s="31"/>
      <c r="E110" s="32"/>
      <c r="F110" s="4"/>
      <c r="L110" s="4"/>
      <c r="M110" s="4"/>
      <c r="O110" s="5"/>
      <c r="S110" s="4"/>
    </row>
    <row r="111" spans="2:19" s="3" customFormat="1" ht="15" customHeight="1" x14ac:dyDescent="0.25">
      <c r="B111" s="31"/>
      <c r="D111" s="31"/>
      <c r="E111" s="32"/>
      <c r="F111" s="4"/>
      <c r="L111" s="4"/>
      <c r="M111" s="4"/>
      <c r="O111" s="5"/>
      <c r="S111" s="4"/>
    </row>
    <row r="112" spans="2:19" s="3" customFormat="1" ht="15" customHeight="1" x14ac:dyDescent="0.25">
      <c r="B112" s="31"/>
      <c r="D112" s="31"/>
      <c r="E112" s="32"/>
      <c r="F112" s="4"/>
      <c r="L112" s="4"/>
      <c r="M112" s="4"/>
      <c r="O112" s="5"/>
      <c r="S112" s="4"/>
    </row>
    <row r="113" spans="2:19" s="3" customFormat="1" ht="15" customHeight="1" x14ac:dyDescent="0.25">
      <c r="B113" s="31"/>
      <c r="D113" s="31"/>
      <c r="E113" s="32"/>
      <c r="F113" s="4"/>
      <c r="L113" s="4"/>
      <c r="M113" s="4"/>
      <c r="O113" s="5"/>
      <c r="S113" s="4"/>
    </row>
    <row r="114" spans="2:19" s="3" customFormat="1" ht="15" customHeight="1" x14ac:dyDescent="0.25">
      <c r="B114" s="31"/>
      <c r="D114" s="31"/>
      <c r="E114" s="32"/>
      <c r="F114" s="4"/>
      <c r="L114" s="4"/>
      <c r="M114" s="4"/>
      <c r="O114" s="5"/>
      <c r="S114" s="4"/>
    </row>
    <row r="115" spans="2:19" s="3" customFormat="1" ht="15" customHeight="1" x14ac:dyDescent="0.25">
      <c r="B115" s="31"/>
      <c r="D115" s="31"/>
      <c r="E115" s="32"/>
      <c r="F115" s="4"/>
      <c r="L115" s="4"/>
      <c r="M115" s="4"/>
      <c r="O115" s="5"/>
      <c r="S115" s="4"/>
    </row>
    <row r="116" spans="2:19" s="3" customFormat="1" ht="15" customHeight="1" x14ac:dyDescent="0.25">
      <c r="B116" s="31"/>
      <c r="D116" s="31"/>
      <c r="E116" s="32"/>
      <c r="F116" s="4"/>
      <c r="L116" s="4"/>
      <c r="M116" s="4"/>
      <c r="O116" s="5"/>
      <c r="S116" s="4"/>
    </row>
    <row r="117" spans="2:19" s="3" customFormat="1" ht="15" customHeight="1" x14ac:dyDescent="0.25">
      <c r="B117" s="31"/>
      <c r="D117" s="31"/>
      <c r="E117" s="32"/>
      <c r="F117" s="4"/>
      <c r="L117" s="4"/>
      <c r="M117" s="4"/>
      <c r="O117" s="5"/>
      <c r="S117" s="4"/>
    </row>
    <row r="118" spans="2:19" s="3" customFormat="1" ht="15" customHeight="1" x14ac:dyDescent="0.25">
      <c r="B118" s="31"/>
      <c r="D118" s="31"/>
      <c r="E118" s="32"/>
      <c r="F118" s="4"/>
      <c r="L118" s="4"/>
      <c r="M118" s="4"/>
      <c r="O118" s="5"/>
      <c r="S118" s="4"/>
    </row>
    <row r="119" spans="2:19" s="3" customFormat="1" ht="15" customHeight="1" x14ac:dyDescent="0.25">
      <c r="B119" s="31"/>
      <c r="D119" s="31"/>
      <c r="E119" s="32"/>
      <c r="F119" s="4"/>
      <c r="L119" s="4"/>
      <c r="M119" s="4"/>
      <c r="O119" s="5"/>
      <c r="S119" s="4"/>
    </row>
    <row r="120" spans="2:19" s="3" customFormat="1" ht="15" customHeight="1" x14ac:dyDescent="0.25">
      <c r="B120" s="31"/>
      <c r="D120" s="31"/>
      <c r="E120" s="32"/>
      <c r="F120" s="4"/>
      <c r="L120" s="4"/>
      <c r="M120" s="4"/>
      <c r="O120" s="5"/>
      <c r="S120" s="4"/>
    </row>
    <row r="121" spans="2:19" s="3" customFormat="1" ht="15" customHeight="1" x14ac:dyDescent="0.25">
      <c r="B121" s="31"/>
      <c r="D121" s="31"/>
      <c r="E121" s="32"/>
      <c r="F121" s="4"/>
      <c r="L121" s="4"/>
      <c r="M121" s="4"/>
      <c r="O121" s="5"/>
      <c r="S121" s="4"/>
    </row>
    <row r="122" spans="2:19" s="3" customFormat="1" ht="15" customHeight="1" x14ac:dyDescent="0.25">
      <c r="B122" s="31"/>
      <c r="D122" s="31"/>
      <c r="E122" s="32"/>
      <c r="F122" s="4"/>
      <c r="L122" s="4"/>
      <c r="M122" s="4"/>
      <c r="O122" s="5"/>
      <c r="S122" s="4"/>
    </row>
    <row r="123" spans="2:19" s="3" customFormat="1" ht="15" customHeight="1" x14ac:dyDescent="0.25">
      <c r="B123" s="31"/>
      <c r="D123" s="31"/>
      <c r="E123" s="32"/>
      <c r="F123" s="4"/>
      <c r="L123" s="4"/>
      <c r="M123" s="4"/>
      <c r="O123" s="5"/>
      <c r="S123" s="4"/>
    </row>
    <row r="124" spans="2:19" s="3" customFormat="1" ht="15" customHeight="1" x14ac:dyDescent="0.25">
      <c r="B124" s="31"/>
      <c r="D124" s="31"/>
      <c r="E124" s="32"/>
      <c r="F124" s="4"/>
      <c r="L124" s="4"/>
      <c r="M124" s="4"/>
      <c r="O124" s="5"/>
      <c r="S124" s="4"/>
    </row>
    <row r="125" spans="2:19" s="3" customFormat="1" ht="15" customHeight="1" x14ac:dyDescent="0.25">
      <c r="B125" s="31"/>
      <c r="D125" s="31"/>
      <c r="E125" s="32"/>
      <c r="F125" s="4"/>
      <c r="L125" s="4"/>
      <c r="M125" s="4"/>
      <c r="O125" s="5"/>
      <c r="S125" s="4"/>
    </row>
    <row r="126" spans="2:19" s="3" customFormat="1" ht="15" customHeight="1" x14ac:dyDescent="0.25">
      <c r="B126" s="31"/>
      <c r="D126" s="31"/>
      <c r="E126" s="32"/>
      <c r="F126" s="4"/>
      <c r="L126" s="4"/>
      <c r="M126" s="4"/>
      <c r="O126" s="5"/>
      <c r="S126" s="4"/>
    </row>
    <row r="127" spans="2:19" s="3" customFormat="1" ht="15" customHeight="1" x14ac:dyDescent="0.25">
      <c r="B127" s="31"/>
      <c r="D127" s="31"/>
      <c r="E127" s="32"/>
      <c r="F127" s="4"/>
      <c r="L127" s="4"/>
      <c r="M127" s="4"/>
      <c r="O127" s="5"/>
      <c r="S127" s="4"/>
    </row>
    <row r="128" spans="2:19" s="3" customFormat="1" ht="15" customHeight="1" x14ac:dyDescent="0.25">
      <c r="B128" s="31"/>
      <c r="D128" s="31"/>
      <c r="E128" s="32"/>
      <c r="F128" s="4"/>
      <c r="L128" s="4"/>
      <c r="M128" s="4"/>
      <c r="O128" s="5"/>
      <c r="S128" s="4"/>
    </row>
    <row r="129" spans="2:22" s="3" customFormat="1" ht="15" customHeight="1" x14ac:dyDescent="0.25">
      <c r="B129" s="31"/>
      <c r="D129" s="31"/>
      <c r="E129" s="32"/>
      <c r="F129" s="4"/>
      <c r="L129" s="4"/>
      <c r="M129" s="4"/>
      <c r="O129" s="5"/>
      <c r="S129" s="4"/>
    </row>
    <row r="130" spans="2:22" s="3" customFormat="1" ht="15" customHeight="1" x14ac:dyDescent="0.25">
      <c r="B130" s="31"/>
      <c r="D130" s="31"/>
      <c r="E130" s="32"/>
      <c r="F130" s="4"/>
      <c r="L130" s="4"/>
      <c r="M130" s="4"/>
      <c r="O130" s="5"/>
      <c r="S130" s="4"/>
    </row>
    <row r="131" spans="2:22" s="3" customFormat="1" ht="15" customHeight="1" x14ac:dyDescent="0.25">
      <c r="B131" s="31"/>
      <c r="D131" s="31"/>
      <c r="E131" s="32"/>
      <c r="F131" s="4"/>
      <c r="L131" s="4"/>
      <c r="M131" s="4"/>
      <c r="O131" s="5"/>
      <c r="S131" s="4"/>
    </row>
    <row r="132" spans="2:22" s="3" customFormat="1" ht="15" customHeight="1" x14ac:dyDescent="0.25">
      <c r="B132" s="31"/>
      <c r="D132" s="31"/>
      <c r="E132" s="32"/>
      <c r="F132" s="4"/>
      <c r="L132" s="4"/>
      <c r="M132" s="4"/>
      <c r="O132" s="5"/>
      <c r="S132" s="4"/>
    </row>
    <row r="133" spans="2:22" s="3" customFormat="1" ht="15" customHeight="1" x14ac:dyDescent="0.25">
      <c r="B133" s="31"/>
      <c r="D133" s="31"/>
      <c r="E133" s="32"/>
      <c r="F133" s="4"/>
      <c r="L133" s="4"/>
      <c r="M133" s="4"/>
      <c r="O133" s="5"/>
      <c r="S133" s="4"/>
    </row>
    <row r="134" spans="2:22" s="3" customFormat="1" ht="15" customHeight="1" x14ac:dyDescent="0.25">
      <c r="B134" s="31"/>
      <c r="D134" s="31"/>
      <c r="E134" s="32"/>
      <c r="F134" s="4"/>
      <c r="L134" s="4"/>
      <c r="M134" s="4"/>
      <c r="O134" s="5"/>
      <c r="S134" s="4"/>
    </row>
    <row r="135" spans="2:22" s="3" customFormat="1" ht="15" customHeight="1" x14ac:dyDescent="0.25">
      <c r="B135" s="31"/>
      <c r="D135" s="31"/>
      <c r="E135" s="32"/>
      <c r="F135" s="4"/>
      <c r="L135" s="4"/>
      <c r="M135" s="4"/>
      <c r="O135" s="5"/>
      <c r="S135" s="4"/>
    </row>
    <row r="136" spans="2:22" s="3" customFormat="1" ht="15" customHeight="1" x14ac:dyDescent="0.25">
      <c r="B136" s="33"/>
      <c r="D136" s="33"/>
      <c r="E136" s="32"/>
      <c r="F136" s="4"/>
      <c r="L136" s="4"/>
      <c r="M136" s="4"/>
      <c r="O136" s="5"/>
      <c r="S136" s="4"/>
    </row>
    <row r="137" spans="2:22" s="3" customFormat="1" ht="15" customHeight="1" x14ac:dyDescent="0.25">
      <c r="B137" s="31"/>
      <c r="D137" s="31"/>
      <c r="E137" s="32"/>
      <c r="F137" s="4"/>
      <c r="L137" s="4"/>
      <c r="M137" s="4"/>
      <c r="O137" s="5"/>
      <c r="S137" s="4"/>
    </row>
    <row r="138" spans="2:22" s="3" customFormat="1" ht="15" customHeight="1" x14ac:dyDescent="0.25">
      <c r="B138" s="31"/>
      <c r="D138" s="31"/>
      <c r="E138" s="32"/>
      <c r="F138" s="4"/>
      <c r="L138" s="4"/>
      <c r="M138" s="4"/>
      <c r="O138" s="5"/>
      <c r="S138" s="4"/>
    </row>
    <row r="139" spans="2:22" s="3" customFormat="1" ht="15" customHeight="1" x14ac:dyDescent="0.25">
      <c r="B139" s="33"/>
      <c r="D139" s="33"/>
      <c r="E139" s="32"/>
      <c r="F139" s="4"/>
      <c r="L139" s="4"/>
      <c r="M139" s="4"/>
      <c r="O139" s="5"/>
      <c r="S139" s="4"/>
    </row>
    <row r="140" spans="2:22" s="3" customFormat="1" ht="15" customHeight="1" x14ac:dyDescent="0.25">
      <c r="B140" s="31"/>
      <c r="D140" s="31"/>
      <c r="E140" s="32"/>
      <c r="F140" s="4"/>
      <c r="L140" s="4"/>
      <c r="M140" s="4"/>
      <c r="O140" s="5"/>
      <c r="S140" s="4"/>
    </row>
    <row r="141" spans="2:22" s="3" customFormat="1" ht="15" customHeight="1" x14ac:dyDescent="0.25">
      <c r="B141" s="31"/>
      <c r="D141" s="31"/>
      <c r="E141" s="32"/>
      <c r="F141" s="4"/>
      <c r="L141" s="4"/>
      <c r="M141" s="4"/>
      <c r="O141" s="5"/>
      <c r="S141" s="4"/>
      <c r="V141" s="3" t="s">
        <v>16</v>
      </c>
    </row>
    <row r="142" spans="2:22" s="3" customFormat="1" ht="15" customHeight="1" x14ac:dyDescent="0.25">
      <c r="B142" s="31"/>
      <c r="D142" s="31"/>
      <c r="E142" s="32"/>
      <c r="F142" s="4"/>
      <c r="L142" s="4"/>
      <c r="M142" s="4"/>
      <c r="O142" s="5"/>
      <c r="S142" s="4"/>
      <c r="V142" s="3">
        <v>46.503</v>
      </c>
    </row>
    <row r="143" spans="2:22" s="3" customFormat="1" ht="15" customHeight="1" x14ac:dyDescent="0.25">
      <c r="B143" s="31"/>
      <c r="D143" s="31"/>
      <c r="E143" s="32"/>
      <c r="F143" s="4"/>
      <c r="L143" s="4"/>
      <c r="M143" s="4"/>
      <c r="O143" s="5"/>
      <c r="S143" s="4"/>
    </row>
    <row r="144" spans="2:22" s="3" customFormat="1" ht="15" customHeight="1" x14ac:dyDescent="0.25">
      <c r="B144" s="31"/>
      <c r="D144" s="31"/>
      <c r="E144" s="32"/>
      <c r="F144" s="4"/>
      <c r="L144" s="4"/>
      <c r="M144" s="4"/>
      <c r="O144" s="5"/>
      <c r="S144" s="4"/>
    </row>
    <row r="145" spans="2:22" s="3" customFormat="1" ht="15" customHeight="1" x14ac:dyDescent="0.25">
      <c r="B145" s="31"/>
      <c r="D145" s="31"/>
      <c r="E145" s="32"/>
      <c r="F145" s="4"/>
      <c r="L145" s="4"/>
      <c r="M145" s="4"/>
      <c r="O145" s="5"/>
      <c r="S145" s="4"/>
      <c r="V145" s="3" t="s">
        <v>16</v>
      </c>
    </row>
    <row r="146" spans="2:22" s="3" customFormat="1" ht="15" customHeight="1" x14ac:dyDescent="0.25">
      <c r="B146" s="33"/>
      <c r="D146" s="33"/>
      <c r="E146" s="32"/>
      <c r="F146" s="4"/>
      <c r="L146" s="4"/>
      <c r="M146" s="4"/>
      <c r="O146" s="5"/>
      <c r="S146" s="4"/>
      <c r="V146" s="3">
        <v>76.069999999999993</v>
      </c>
    </row>
    <row r="147" spans="2:22" s="3" customFormat="1" ht="15" customHeight="1" x14ac:dyDescent="0.25">
      <c r="B147" s="33"/>
      <c r="D147" s="33"/>
      <c r="E147" s="32"/>
      <c r="F147" s="4"/>
      <c r="L147" s="4"/>
      <c r="M147" s="4"/>
      <c r="O147" s="5"/>
      <c r="S147" s="4"/>
    </row>
    <row r="148" spans="2:22" s="3" customFormat="1" ht="15" customHeight="1" x14ac:dyDescent="0.25">
      <c r="B148" s="31"/>
      <c r="D148" s="31"/>
      <c r="E148" s="32"/>
      <c r="F148" s="4"/>
      <c r="L148" s="4"/>
      <c r="M148" s="4"/>
      <c r="O148" s="5"/>
      <c r="S148" s="4"/>
    </row>
    <row r="149" spans="2:22" s="3" customFormat="1" ht="15" customHeight="1" x14ac:dyDescent="0.25">
      <c r="B149" s="31"/>
      <c r="D149" s="31"/>
      <c r="E149" s="32"/>
      <c r="F149" s="4"/>
      <c r="L149" s="4"/>
      <c r="M149" s="4"/>
      <c r="O149" s="5"/>
      <c r="S149" s="4"/>
    </row>
    <row r="150" spans="2:22" s="3" customFormat="1" ht="15" customHeight="1" x14ac:dyDescent="0.25">
      <c r="B150" s="31"/>
      <c r="D150" s="31"/>
      <c r="E150" s="32"/>
      <c r="F150" s="4"/>
      <c r="L150" s="4"/>
      <c r="M150" s="4"/>
      <c r="O150" s="5"/>
      <c r="S150" s="4"/>
    </row>
    <row r="151" spans="2:22" s="3" customFormat="1" ht="15" customHeight="1" x14ac:dyDescent="0.25">
      <c r="B151" s="33"/>
      <c r="D151" s="33"/>
      <c r="E151" s="32"/>
      <c r="F151" s="4"/>
      <c r="L151" s="4"/>
      <c r="M151" s="4"/>
      <c r="O151" s="5"/>
      <c r="S151" s="4"/>
    </row>
    <row r="152" spans="2:22" s="3" customFormat="1" ht="15" customHeight="1" x14ac:dyDescent="0.25">
      <c r="B152" s="33"/>
      <c r="D152" s="33"/>
      <c r="E152" s="32"/>
      <c r="F152" s="4"/>
      <c r="L152" s="4"/>
      <c r="M152" s="4"/>
      <c r="O152" s="5"/>
      <c r="S152" s="4"/>
    </row>
    <row r="153" spans="2:22" s="3" customFormat="1" ht="15" customHeight="1" x14ac:dyDescent="0.25">
      <c r="B153" s="33"/>
      <c r="D153" s="33"/>
      <c r="E153" s="32"/>
      <c r="F153" s="4"/>
      <c r="L153" s="4"/>
      <c r="M153" s="4"/>
      <c r="O153" s="5"/>
      <c r="S153" s="4"/>
    </row>
    <row r="154" spans="2:22" s="3" customFormat="1" ht="15" customHeight="1" x14ac:dyDescent="0.25">
      <c r="B154" s="33"/>
      <c r="D154" s="33"/>
      <c r="E154" s="32"/>
      <c r="F154" s="4"/>
      <c r="L154" s="4"/>
      <c r="M154" s="4"/>
      <c r="O154" s="5"/>
      <c r="S154" s="4"/>
    </row>
    <row r="155" spans="2:22" s="3" customFormat="1" ht="15" customHeight="1" x14ac:dyDescent="0.25">
      <c r="B155" s="33"/>
      <c r="D155" s="33"/>
      <c r="E155" s="32"/>
      <c r="F155" s="4"/>
      <c r="L155" s="4"/>
      <c r="M155" s="4"/>
      <c r="O155" s="5"/>
      <c r="S155" s="4"/>
    </row>
    <row r="156" spans="2:22" s="3" customFormat="1" ht="15" customHeight="1" x14ac:dyDescent="0.25">
      <c r="B156" s="31"/>
      <c r="D156" s="31"/>
      <c r="E156" s="32"/>
      <c r="F156" s="4"/>
      <c r="L156" s="4"/>
      <c r="M156" s="4"/>
      <c r="O156" s="5"/>
      <c r="S156" s="4"/>
    </row>
    <row r="157" spans="2:22" s="3" customFormat="1" ht="15" customHeight="1" x14ac:dyDescent="0.25">
      <c r="B157" s="33"/>
      <c r="D157" s="33"/>
      <c r="E157" s="32"/>
      <c r="F157" s="4"/>
      <c r="L157" s="4"/>
      <c r="M157" s="4"/>
      <c r="O157" s="5"/>
      <c r="S157" s="4"/>
    </row>
    <row r="158" spans="2:22" s="3" customFormat="1" ht="15" customHeight="1" x14ac:dyDescent="0.25">
      <c r="B158" s="33"/>
      <c r="D158" s="33"/>
      <c r="E158" s="32"/>
      <c r="F158" s="4"/>
      <c r="L158" s="4"/>
      <c r="M158" s="4"/>
      <c r="O158" s="5"/>
      <c r="S158" s="4"/>
    </row>
    <row r="159" spans="2:22" s="3" customFormat="1" ht="15" customHeight="1" x14ac:dyDescent="0.25">
      <c r="B159" s="33"/>
      <c r="D159" s="33"/>
      <c r="E159" s="32"/>
      <c r="F159" s="4"/>
      <c r="L159" s="4"/>
      <c r="M159" s="4"/>
      <c r="O159" s="5"/>
      <c r="S159" s="4"/>
    </row>
    <row r="160" spans="2:22" s="3" customFormat="1" ht="15" customHeight="1" x14ac:dyDescent="0.25">
      <c r="B160" s="33"/>
      <c r="D160" s="33"/>
      <c r="E160" s="32"/>
      <c r="F160" s="4"/>
      <c r="L160" s="4"/>
      <c r="M160" s="4"/>
      <c r="O160" s="5"/>
      <c r="S160" s="4"/>
    </row>
    <row r="161" spans="2:19" s="3" customFormat="1" ht="15" customHeight="1" x14ac:dyDescent="0.25">
      <c r="B161" s="31"/>
      <c r="D161" s="31"/>
      <c r="E161" s="32"/>
      <c r="F161" s="4"/>
      <c r="L161" s="4"/>
      <c r="M161" s="4"/>
      <c r="O161" s="5"/>
      <c r="S161" s="4"/>
    </row>
    <row r="162" spans="2:19" s="3" customFormat="1" ht="15" customHeight="1" x14ac:dyDescent="0.25">
      <c r="B162" s="33"/>
      <c r="D162" s="33"/>
      <c r="E162" s="32"/>
      <c r="F162" s="4"/>
      <c r="L162" s="4"/>
      <c r="M162" s="4"/>
      <c r="O162" s="5"/>
      <c r="S162" s="4"/>
    </row>
    <row r="163" spans="2:19" s="3" customFormat="1" ht="15" customHeight="1" x14ac:dyDescent="0.25">
      <c r="B163" s="31"/>
      <c r="D163" s="31"/>
      <c r="E163" s="32"/>
      <c r="F163" s="4"/>
      <c r="L163" s="4"/>
      <c r="M163" s="4"/>
      <c r="O163" s="5"/>
      <c r="S163" s="4"/>
    </row>
    <row r="164" spans="2:19" s="3" customFormat="1" ht="15" customHeight="1" x14ac:dyDescent="0.25">
      <c r="B164" s="33"/>
      <c r="D164" s="33"/>
      <c r="E164" s="32"/>
      <c r="F164" s="4"/>
      <c r="L164" s="4"/>
      <c r="M164" s="4"/>
      <c r="O164" s="5"/>
      <c r="S164" s="4"/>
    </row>
    <row r="165" spans="2:19" s="3" customFormat="1" ht="15" customHeight="1" x14ac:dyDescent="0.25">
      <c r="B165" s="31"/>
      <c r="D165" s="31"/>
      <c r="E165" s="32"/>
      <c r="F165" s="4"/>
      <c r="L165" s="4"/>
      <c r="M165" s="4"/>
      <c r="O165" s="5"/>
      <c r="S165" s="4"/>
    </row>
    <row r="166" spans="2:19" s="3" customFormat="1" ht="15" customHeight="1" x14ac:dyDescent="0.25">
      <c r="B166" s="31"/>
      <c r="D166" s="31"/>
      <c r="E166" s="32"/>
      <c r="F166" s="4"/>
      <c r="L166" s="4"/>
      <c r="M166" s="4"/>
      <c r="O166" s="5"/>
      <c r="S166" s="4"/>
    </row>
    <row r="167" spans="2:19" s="3" customFormat="1" ht="15" customHeight="1" x14ac:dyDescent="0.25">
      <c r="B167" s="31"/>
      <c r="D167" s="31"/>
      <c r="E167" s="32"/>
      <c r="F167" s="4"/>
      <c r="L167" s="4"/>
      <c r="M167" s="4"/>
      <c r="O167" s="5"/>
      <c r="S167" s="4"/>
    </row>
    <row r="168" spans="2:19" s="3" customFormat="1" ht="15" customHeight="1" x14ac:dyDescent="0.25">
      <c r="B168" s="31"/>
      <c r="D168" s="31"/>
      <c r="E168" s="32"/>
      <c r="F168" s="4"/>
      <c r="L168" s="4"/>
      <c r="M168" s="4"/>
      <c r="O168" s="5"/>
      <c r="S168" s="4"/>
    </row>
    <row r="169" spans="2:19" s="3" customFormat="1" ht="15" customHeight="1" x14ac:dyDescent="0.25">
      <c r="B169" s="31"/>
      <c r="D169" s="31"/>
      <c r="E169" s="32"/>
      <c r="F169" s="4"/>
      <c r="L169" s="4"/>
      <c r="M169" s="4"/>
      <c r="O169" s="5"/>
      <c r="S169" s="4"/>
    </row>
    <row r="170" spans="2:19" s="3" customFormat="1" ht="15" customHeight="1" x14ac:dyDescent="0.25">
      <c r="B170" s="31"/>
      <c r="D170" s="31"/>
      <c r="E170" s="32"/>
      <c r="F170" s="4"/>
      <c r="L170" s="4"/>
      <c r="M170" s="4"/>
      <c r="O170" s="5"/>
      <c r="S170" s="4"/>
    </row>
    <row r="171" spans="2:19" s="3" customFormat="1" ht="15" customHeight="1" x14ac:dyDescent="0.25">
      <c r="B171" s="31"/>
      <c r="D171" s="31"/>
      <c r="E171" s="32"/>
      <c r="F171" s="4"/>
      <c r="L171" s="4"/>
      <c r="M171" s="4"/>
      <c r="O171" s="5"/>
      <c r="S171" s="4"/>
    </row>
    <row r="172" spans="2:19" s="3" customFormat="1" ht="15" customHeight="1" x14ac:dyDescent="0.25">
      <c r="B172" s="31"/>
      <c r="D172" s="31"/>
      <c r="E172" s="32"/>
      <c r="F172" s="4"/>
      <c r="L172" s="4"/>
      <c r="M172" s="4"/>
      <c r="O172" s="5"/>
      <c r="S172" s="4"/>
    </row>
    <row r="173" spans="2:19" s="3" customFormat="1" ht="15" customHeight="1" x14ac:dyDescent="0.25">
      <c r="B173" s="31"/>
      <c r="D173" s="31"/>
      <c r="E173" s="32"/>
      <c r="F173" s="4"/>
      <c r="L173" s="4"/>
      <c r="M173" s="4"/>
      <c r="O173" s="5"/>
      <c r="S173" s="4"/>
    </row>
    <row r="174" spans="2:19" s="3" customFormat="1" ht="15" customHeight="1" x14ac:dyDescent="0.25">
      <c r="B174" s="31"/>
      <c r="D174" s="31"/>
      <c r="E174" s="32"/>
      <c r="F174" s="4"/>
      <c r="L174" s="4"/>
      <c r="M174" s="4"/>
      <c r="O174" s="5"/>
      <c r="S174" s="4"/>
    </row>
    <row r="175" spans="2:19" s="3" customFormat="1" ht="15" customHeight="1" x14ac:dyDescent="0.25">
      <c r="B175" s="31"/>
      <c r="D175" s="31"/>
      <c r="E175" s="32"/>
      <c r="F175" s="4"/>
      <c r="L175" s="4"/>
      <c r="M175" s="4"/>
      <c r="O175" s="5"/>
      <c r="S175" s="4"/>
    </row>
    <row r="176" spans="2:19" s="3" customFormat="1" ht="15" customHeight="1" x14ac:dyDescent="0.25">
      <c r="B176" s="31"/>
      <c r="D176" s="31"/>
      <c r="E176" s="32"/>
      <c r="F176" s="4"/>
      <c r="L176" s="4"/>
      <c r="M176" s="4"/>
      <c r="O176" s="5"/>
      <c r="S176" s="4"/>
    </row>
    <row r="177" spans="2:19" s="3" customFormat="1" ht="15" customHeight="1" x14ac:dyDescent="0.25">
      <c r="B177" s="31"/>
      <c r="D177" s="31"/>
      <c r="E177" s="32"/>
      <c r="F177" s="4"/>
      <c r="L177" s="4"/>
      <c r="M177" s="4"/>
      <c r="O177" s="5"/>
      <c r="S177" s="4"/>
    </row>
    <row r="178" spans="2:19" s="3" customFormat="1" ht="15" customHeight="1" x14ac:dyDescent="0.25">
      <c r="B178" s="31"/>
      <c r="D178" s="31"/>
      <c r="E178" s="32"/>
      <c r="F178" s="4"/>
      <c r="L178" s="4"/>
      <c r="M178" s="4"/>
      <c r="O178" s="5"/>
      <c r="S178" s="4"/>
    </row>
    <row r="179" spans="2:19" s="3" customFormat="1" ht="15" customHeight="1" x14ac:dyDescent="0.25">
      <c r="B179" s="31"/>
      <c r="D179" s="31"/>
      <c r="E179" s="32"/>
      <c r="F179" s="4"/>
      <c r="L179" s="4"/>
      <c r="M179" s="4"/>
      <c r="O179" s="5"/>
      <c r="S179" s="4"/>
    </row>
    <row r="180" spans="2:19" s="3" customFormat="1" ht="15" customHeight="1" x14ac:dyDescent="0.25">
      <c r="B180" s="33"/>
      <c r="D180" s="33"/>
      <c r="E180" s="32"/>
      <c r="F180" s="4"/>
      <c r="L180" s="4"/>
      <c r="M180" s="4"/>
      <c r="O180" s="5"/>
      <c r="S180" s="4"/>
    </row>
    <row r="181" spans="2:19" s="3" customFormat="1" ht="15" customHeight="1" x14ac:dyDescent="0.25">
      <c r="B181" s="31"/>
      <c r="D181" s="31"/>
      <c r="E181" s="32"/>
      <c r="F181" s="4"/>
      <c r="L181" s="4"/>
      <c r="M181" s="4"/>
      <c r="O181" s="5"/>
      <c r="S181" s="4"/>
    </row>
    <row r="182" spans="2:19" s="3" customFormat="1" ht="15" customHeight="1" x14ac:dyDescent="0.25">
      <c r="B182" s="33"/>
      <c r="D182" s="33"/>
      <c r="E182" s="32"/>
      <c r="F182" s="4"/>
      <c r="L182" s="4"/>
      <c r="M182" s="4"/>
      <c r="O182" s="5"/>
      <c r="S182" s="4"/>
    </row>
    <row r="183" spans="2:19" s="3" customFormat="1" ht="15" customHeight="1" x14ac:dyDescent="0.25">
      <c r="B183" s="31"/>
      <c r="D183" s="31"/>
      <c r="E183" s="32"/>
      <c r="F183" s="4"/>
      <c r="G183"/>
      <c r="H183"/>
      <c r="K183"/>
      <c r="L183" s="4"/>
      <c r="M183" s="4"/>
      <c r="O183" s="5"/>
      <c r="S183" s="4"/>
    </row>
    <row r="184" spans="2:19" s="3" customFormat="1" ht="15" customHeight="1" x14ac:dyDescent="0.25">
      <c r="B184" s="31"/>
      <c r="D184" s="31"/>
      <c r="E184" s="32"/>
      <c r="F184" s="4"/>
      <c r="G184"/>
      <c r="H184"/>
      <c r="I184"/>
      <c r="J184"/>
      <c r="K184"/>
      <c r="L184" s="4"/>
      <c r="M184" s="4"/>
      <c r="O184" s="5"/>
      <c r="S184" s="4"/>
    </row>
    <row r="185" spans="2:19" s="3" customFormat="1" ht="15" customHeight="1" x14ac:dyDescent="0.25">
      <c r="B185" s="31"/>
      <c r="D185" s="31"/>
      <c r="E185"/>
      <c r="F185" s="4"/>
      <c r="G185"/>
      <c r="H185"/>
      <c r="I185"/>
      <c r="J185"/>
      <c r="K185"/>
      <c r="L185" s="4"/>
      <c r="M185" s="4"/>
      <c r="O185" s="5"/>
      <c r="Q185"/>
      <c r="R185"/>
      <c r="S185" s="4"/>
    </row>
    <row r="186" spans="2:19" x14ac:dyDescent="0.25">
      <c r="B186" s="31"/>
      <c r="C186" s="3"/>
      <c r="D186" s="31"/>
      <c r="F186" s="4"/>
    </row>
  </sheetData>
  <sheetProtection algorithmName="SHA-512" hashValue="mXJX1uPf8nLnlEJZjTaU+QvBfAdyGzc2FqE1ZgV484rmADmIsc+730jg3ERMauFe77XcHOhSaqeRJgDvqYkVSg==" saltValue="mNB64gFcm3RX1hU+b0PUPw==" spinCount="100000" sheet="1" objects="1" scenarios="1"/>
  <sortState xmlns:xlrd2="http://schemas.microsoft.com/office/spreadsheetml/2017/richdata2" ref="Q20:R36">
    <sortCondition ref="R20:R36"/>
  </sortState>
  <customSheetViews>
    <customSheetView guid="{E250BEC2-8600-4C14-A043-40AB92DD3F05}" hiddenColumns="1" topLeftCell="F1">
      <selection activeCell="P2" sqref="P2"/>
      <pageMargins left="0.7" right="0.7" top="0.75" bottom="0.75" header="0.3" footer="0.3"/>
      <pageSetup paperSize="9" orientation="portrait" r:id="rId1"/>
    </customSheetView>
  </customSheetViews>
  <dataValidations count="1">
    <dataValidation type="list" allowBlank="1" showInputMessage="1" showErrorMessage="1" sqref="Q1" xr:uid="{00000000-0002-0000-0100-000000000000}">
      <formula1>$Q$2:$Q$4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73</vt:i4>
      </vt:variant>
    </vt:vector>
  </HeadingPairs>
  <TitlesOfParts>
    <vt:vector size="84" baseType="lpstr">
      <vt:lpstr>INSTRUÇOES</vt:lpstr>
      <vt:lpstr>COMUNICAÇAO OBRIGATÓRI</vt:lpstr>
      <vt:lpstr>TIPO</vt:lpstr>
      <vt:lpstr>ESPECIE</vt:lpstr>
      <vt:lpstr>CATEGORIA</vt:lpstr>
      <vt:lpstr>Estabelecimentos_2026</vt:lpstr>
      <vt:lpstr>Folha4</vt:lpstr>
      <vt:lpstr>Folha5</vt:lpstr>
      <vt:lpstr>Folha2</vt:lpstr>
      <vt:lpstr>Folha6</vt:lpstr>
      <vt:lpstr>Folha1</vt:lpstr>
      <vt:lpstr>AbelhasMelíferas</vt:lpstr>
      <vt:lpstr>AlimentosDietéticosB</vt:lpstr>
      <vt:lpstr>AlimentosDietéticosCp</vt:lpstr>
      <vt:lpstr>AlimentosDietéticosE</vt:lpstr>
      <vt:lpstr>AlimentosDietéticosO</vt:lpstr>
      <vt:lpstr>AlimentosDietéticosS</vt:lpstr>
      <vt:lpstr>AnimaisDeCompanhia</vt:lpstr>
      <vt:lpstr>Aquicultura</vt:lpstr>
      <vt:lpstr>Aves</vt:lpstr>
      <vt:lpstr>Bovinos</vt:lpstr>
      <vt:lpstr>CabrasLeiteiras</vt:lpstr>
      <vt:lpstr>Canina</vt:lpstr>
      <vt:lpstr>Caprinos</vt:lpstr>
      <vt:lpstr>CaprinosCarne</vt:lpstr>
      <vt:lpstr>Caracóis</vt:lpstr>
      <vt:lpstr>Coelhos</vt:lpstr>
      <vt:lpstr>Coelhos.</vt:lpstr>
      <vt:lpstr>ComplementaresProteícos</vt:lpstr>
      <vt:lpstr>ComplementaresS</vt:lpstr>
      <vt:lpstr>DePeleComPêlo</vt:lpstr>
      <vt:lpstr>Diversas</vt:lpstr>
      <vt:lpstr>Equídeos</vt:lpstr>
      <vt:lpstr>ÉquinosTrabalhoDesporto</vt:lpstr>
      <vt:lpstr>'COMUNICAÇAO OBRIGATÓRI'!estabelecimento</vt:lpstr>
      <vt:lpstr>Felina</vt:lpstr>
      <vt:lpstr>FrangosCarneAcabamento</vt:lpstr>
      <vt:lpstr>FrangosCarneRetirada</vt:lpstr>
      <vt:lpstr>GalinhasPoedeiras</vt:lpstr>
      <vt:lpstr>GalinhasPosturaReprodutoresFrangasRecria</vt:lpstr>
      <vt:lpstr>GalinhasPosturaReprodutoresPintosCria</vt:lpstr>
      <vt:lpstr>GalinhasReprodutoras</vt:lpstr>
      <vt:lpstr>GénerosAlimentícios</vt:lpstr>
      <vt:lpstr>Helicídeos</vt:lpstr>
      <vt:lpstr>Insetos</vt:lpstr>
      <vt:lpstr>LeitõesIniciação</vt:lpstr>
      <vt:lpstr>LeitõesRecria</vt:lpstr>
      <vt:lpstr>MultiEspécies</vt:lpstr>
      <vt:lpstr>ND</vt:lpstr>
      <vt:lpstr>NovilhasRecria</vt:lpstr>
      <vt:lpstr>NovilhosEngordaAcabamento</vt:lpstr>
      <vt:lpstr>NovilhosEngordaCrescimento</vt:lpstr>
      <vt:lpstr>Outros</vt:lpstr>
      <vt:lpstr>OutrosB</vt:lpstr>
      <vt:lpstr>OutrosS</vt:lpstr>
      <vt:lpstr>OvelhasLeiteiras</vt:lpstr>
      <vt:lpstr>Ovinos</vt:lpstr>
      <vt:lpstr>OvinosCarne</vt:lpstr>
      <vt:lpstr>PatosParaCarne</vt:lpstr>
      <vt:lpstr>PatosReprodutores</vt:lpstr>
      <vt:lpstr>Peixes</vt:lpstr>
      <vt:lpstr>PÊLO</vt:lpstr>
      <vt:lpstr>PeqRuminantes</vt:lpstr>
      <vt:lpstr>PerúsCrescimento</vt:lpstr>
      <vt:lpstr>PerúsEngorda</vt:lpstr>
      <vt:lpstr>PerúsIniciação</vt:lpstr>
      <vt:lpstr>PerúsReprodutores</vt:lpstr>
      <vt:lpstr>PerúsRetirada</vt:lpstr>
      <vt:lpstr>PintosCarneCrescimento</vt:lpstr>
      <vt:lpstr>PintosCarneIniciação</vt:lpstr>
      <vt:lpstr>PorcasReprodutorasFuturasReprodutoras</vt:lpstr>
      <vt:lpstr>PorcasReprodutorasGestação</vt:lpstr>
      <vt:lpstr>PorcasReprodutorasGestaçãoLactação</vt:lpstr>
      <vt:lpstr>PorcasReprodutorasLactação</vt:lpstr>
      <vt:lpstr>PorcosAcabamento</vt:lpstr>
      <vt:lpstr>PorcosCrescimento</vt:lpstr>
      <vt:lpstr>PorcosEngorda</vt:lpstr>
      <vt:lpstr>Ruminantes</vt:lpstr>
      <vt:lpstr>Suínos</vt:lpstr>
      <vt:lpstr>TIPO</vt:lpstr>
      <vt:lpstr>VacasAleitantes</vt:lpstr>
      <vt:lpstr>VacasLeiteiras</vt:lpstr>
      <vt:lpstr>VitelosAleitamento</vt:lpstr>
      <vt:lpstr>VitelosCria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Mafalda</dc:creator>
  <cp:lastModifiedBy>Mafalda Sofia Duarte Oliveira da Silva</cp:lastModifiedBy>
  <cp:lastPrinted>2023-02-15T15:19:05Z</cp:lastPrinted>
  <dcterms:created xsi:type="dcterms:W3CDTF">2020-03-17T16:09:53Z</dcterms:created>
  <dcterms:modified xsi:type="dcterms:W3CDTF">2026-02-16T11:14:06Z</dcterms:modified>
</cp:coreProperties>
</file>